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42" i="2"/>
  <c r="E77"/>
  <c r="E76"/>
  <c r="E75"/>
  <c r="E74"/>
  <c r="E73"/>
  <c r="E107"/>
  <c r="E103"/>
  <c r="E114"/>
  <c r="E113"/>
  <c r="E112"/>
  <c r="E24" i="1"/>
  <c r="E35"/>
  <c r="E38"/>
  <c r="E43"/>
  <c r="D67"/>
  <c r="D71"/>
  <c r="D74"/>
  <c r="D22" i="3"/>
  <c r="D21"/>
  <c r="D27"/>
  <c r="D159" i="2"/>
  <c r="D15"/>
  <c r="D16"/>
  <c r="E51"/>
  <c r="D51"/>
  <c r="D42"/>
  <c r="E43"/>
  <c r="D47"/>
  <c r="D46"/>
  <c r="D45"/>
  <c r="D44"/>
  <c r="D43"/>
  <c r="E57"/>
  <c r="D57"/>
  <c r="D61"/>
  <c r="D60"/>
  <c r="D59"/>
  <c r="D85"/>
  <c r="D84"/>
  <c r="D83"/>
  <c r="D82"/>
  <c r="D81"/>
  <c r="D80"/>
  <c r="D79"/>
  <c r="D13" s="1"/>
  <c r="D103"/>
  <c r="D104"/>
  <c r="D105"/>
  <c r="D106"/>
  <c r="D114"/>
  <c r="D113"/>
  <c r="D112"/>
  <c r="D120"/>
  <c r="E128"/>
  <c r="E120" s="1"/>
  <c r="D130"/>
  <c r="D129"/>
  <c r="D128"/>
  <c r="E138"/>
  <c r="E137"/>
  <c r="E136"/>
  <c r="D138"/>
  <c r="D137"/>
  <c r="D136"/>
  <c r="E150"/>
  <c r="E149"/>
  <c r="E148"/>
  <c r="E175"/>
  <c r="D170"/>
  <c r="D169"/>
  <c r="D168"/>
  <c r="E158"/>
  <c r="E157"/>
  <c r="E156"/>
  <c r="E154"/>
  <c r="E153"/>
  <c r="E155" s="1"/>
  <c r="E151"/>
  <c r="D77"/>
  <c r="D76"/>
  <c r="D75"/>
  <c r="D74"/>
  <c r="D73"/>
  <c r="E37" i="1"/>
  <c r="E36"/>
  <c r="E52"/>
  <c r="E18" i="2"/>
  <c r="E17" s="1"/>
  <c r="E20"/>
  <c r="E19" s="1"/>
  <c r="E22"/>
  <c r="E61"/>
  <c r="E60"/>
  <c r="E59"/>
  <c r="E65"/>
  <c r="E16" s="1"/>
  <c r="E64"/>
  <c r="E63"/>
  <c r="E106"/>
  <c r="E110"/>
  <c r="E109"/>
  <c r="E127"/>
  <c r="E126"/>
  <c r="E125"/>
  <c r="E124"/>
  <c r="E123"/>
  <c r="E122"/>
  <c r="E134"/>
  <c r="E133"/>
  <c r="E132"/>
  <c r="E142"/>
  <c r="E141"/>
  <c r="E140"/>
  <c r="E170"/>
  <c r="E169"/>
  <c r="E168"/>
  <c r="E181"/>
  <c r="E180"/>
  <c r="E179"/>
  <c r="E178"/>
  <c r="E177"/>
  <c r="E40" i="1"/>
  <c r="E45"/>
  <c r="E47"/>
  <c r="E65"/>
  <c r="E66" s="1"/>
  <c r="E72"/>
  <c r="E74"/>
  <c r="E76"/>
  <c r="E159" i="2"/>
  <c r="E160" s="1"/>
  <c r="E174"/>
  <c r="E173"/>
  <c r="E172"/>
  <c r="E166"/>
  <c r="E165"/>
  <c r="E164"/>
  <c r="E85"/>
  <c r="E84"/>
  <c r="E83"/>
  <c r="E82"/>
  <c r="E81"/>
  <c r="E80"/>
  <c r="E79"/>
  <c r="E44"/>
  <c r="E46" s="1"/>
  <c r="D21" i="1"/>
  <c r="E27"/>
  <c r="E31"/>
  <c r="E23" s="1"/>
  <c r="E22" s="1"/>
  <c r="D38"/>
  <c r="E67"/>
  <c r="D72"/>
  <c r="D19" s="1"/>
  <c r="E22" i="3"/>
  <c r="E21"/>
  <c r="E27"/>
  <c r="E26"/>
  <c r="E25"/>
  <c r="D25"/>
  <c r="D26" s="1"/>
  <c r="D38" i="2"/>
  <c r="D39" s="1"/>
  <c r="D40" s="1"/>
  <c r="D41" s="1"/>
  <c r="D37"/>
  <c r="E27"/>
  <c r="E28" s="1"/>
  <c r="E29" s="1"/>
  <c r="D19" i="3"/>
  <c r="D18" s="1"/>
  <c r="E18"/>
  <c r="E19" s="1"/>
  <c r="D12"/>
  <c r="E12"/>
  <c r="E21" i="2" l="1"/>
  <c r="E130"/>
  <c r="E13"/>
  <c r="E182"/>
  <c r="E62" i="1"/>
  <c r="E161" i="2"/>
  <c r="E105"/>
  <c r="E45"/>
  <c r="E47" s="1"/>
  <c r="E162"/>
  <c r="E104"/>
  <c r="E15"/>
  <c r="E63" i="1"/>
  <c r="F63" s="1"/>
  <c r="D63"/>
  <c r="D62" s="1"/>
  <c r="E19"/>
  <c r="F19" s="1"/>
  <c r="E129" i="2"/>
  <c r="F129" s="1"/>
  <c r="F22" i="1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61"/>
  <c r="F62"/>
  <c r="F64"/>
  <c r="F65"/>
  <c r="F66"/>
  <c r="F67"/>
  <c r="F68"/>
  <c r="F69"/>
  <c r="F70"/>
  <c r="F71"/>
  <c r="F72"/>
  <c r="F73"/>
  <c r="F74"/>
  <c r="F75"/>
  <c r="F76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6" l="1"/>
  <c r="F13"/>
  <c r="F15"/>
</calcChain>
</file>

<file path=xl/sharedStrings.xml><?xml version="1.0" encoding="utf-8"?>
<sst xmlns="http://schemas.openxmlformats.org/spreadsheetml/2006/main" count="908" uniqueCount="480">
  <si>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</si>
  <si>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</si>
  <si>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</si>
  <si>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</si>
  <si>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</si>
  <si>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</si>
  <si>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</si>
  <si>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</si>
  <si>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</si>
  <si>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</si>
  <si>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</si>
  <si>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</si>
  <si>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</si>
  <si>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</si>
  <si>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</si>
  <si>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</si>
  <si>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</si>
  <si>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</si>
  <si>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</si>
  <si>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</si>
  <si>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</si>
  <si>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</si>
  <si>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</si>
  <si>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</si>
  <si>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</si>
  <si>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</si>
  <si>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</si>
  <si>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</si>
  <si>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</si>
  <si>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</si>
  <si>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</si>
  <si>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</si>
  <si>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</si>
  <si>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</si>
  <si>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</si>
  <si>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</si>
  <si>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</si>
  <si>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</si>
  <si>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</si>
  <si>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</si>
  <si>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</si>
  <si>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</si>
  <si>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</si>
  <si>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</si>
  <si>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</si>
  <si>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</si>
  <si>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</si>
  <si>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</si>
  <si>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</si>
  <si>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</si>
  <si>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</si>
  <si>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</si>
  <si>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</si>
  <si>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</si>
  <si>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</si>
  <si>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</si>
  <si>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</si>
  <si>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</si>
  <si>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</si>
  <si>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</si>
  <si>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</si>
  <si>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</si>
  <si>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</si>
  <si>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</si>
  <si>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</si>
  <si>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</si>
  <si>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</si>
  <si>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</si>
  <si>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</si>
  <si>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</si>
  <si>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</si>
  <si>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</si>
  <si>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</si>
  <si>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</si>
  <si>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</si>
  <si>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</si>
  <si>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</si>
  <si>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</si>
  <si>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</si>
  <si>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</si>
  <si>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</si>
  <si>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</si>
  <si>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</si>
  <si>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</si>
  <si>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</si>
  <si>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</si>
  <si>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</si>
  <si>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</si>
  <si>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</si>
  <si>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</si>
  <si>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</si>
  <si>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</si>
  <si>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</si>
  <si>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</si>
  <si>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</si>
  <si>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</si>
  <si>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</si>
  <si>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</si>
  <si>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</si>
  <si>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</si>
  <si>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</si>
  <si>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</si>
  <si>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</si>
  <si>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</si>
  <si>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</si>
  <si>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</si>
  <si>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</si>
  <si>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</si>
  <si>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</si>
  <si>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</si>
  <si>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</si>
  <si>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</si>
  <si>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</si>
  <si>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</si>
  <si>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</si>
  <si>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</si>
  <si>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</si>
  <si>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</si>
  <si>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</si>
  <si>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</si>
  <si>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</si>
  <si>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</si>
  <si>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</si>
  <si>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</si>
  <si>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</si>
  <si>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</si>
  <si>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</si>
  <si>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</si>
  <si>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</si>
  <si>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</si>
  <si>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</si>
  <si>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</si>
  <si>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</si>
  <si>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</si>
  <si>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</si>
  <si>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</si>
  <si>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</si>
  <si>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</si>
  <si>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</si>
  <si>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</si>
  <si>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</si>
  <si>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</si>
  <si>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</si>
  <si>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</si>
  <si>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</si>
  <si>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</si>
  <si>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</si>
  <si>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</si>
  <si>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</si>
  <si>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</si>
  <si>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</si>
  <si>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</si>
  <si>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</si>
  <si>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</si>
  <si>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</si>
  <si>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</si>
  <si>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</si>
  <si>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</si>
  <si>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</si>
  <si>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</si>
  <si>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</si>
  <si>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</si>
  <si>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</si>
  <si>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</si>
  <si>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</si>
  <si>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</si>
  <si>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</si>
  <si>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</si>
  <si>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</si>
  <si>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</si>
  <si>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</si>
  <si>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</si>
  <si>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</si>
  <si>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</si>
  <si>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</si>
  <si>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</si>
  <si>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</si>
  <si>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</si>
  <si>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</si>
  <si>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</si>
  <si>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</si>
  <si>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</si>
  <si>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</si>
  <si>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</si>
  <si>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</si>
  <si>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</si>
  <si>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</si>
  <si>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</si>
  <si>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</si>
  <si>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</si>
  <si>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</si>
  <si>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</si>
  <si>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</si>
  <si>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</si>
  <si>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</si>
  <si>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</si>
  <si>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</si>
  <si>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</si>
  <si>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</si>
  <si>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</si>
  <si>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</si>
  <si>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</si>
  <si>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</si>
  <si>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</si>
  <si>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</si>
  <si>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</si>
  <si>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</si>
  <si>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</si>
  <si>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</si>
  <si>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</si>
  <si>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</si>
  <si>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</si>
  <si>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</si>
  <si>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</si>
  <si>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</si>
  <si>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</si>
  <si>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</si>
  <si>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</si>
  <si>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</si>
  <si>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</si>
  <si>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</si>
  <si>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</si>
  <si>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</si>
  <si>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</si>
  <si>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</si>
  <si>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</si>
  <si>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</si>
  <si>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</si>
  <si>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</si>
  <si>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</si>
  <si>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</si>
  <si>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</si>
  <si>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</si>
  <si>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</si>
  <si>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</si>
  <si>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</si>
  <si>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</si>
  <si>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</si>
  <si>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</si>
  <si>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</si>
  <si>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</si>
  <si>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</si>
  <si>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</si>
  <si>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</si>
  <si>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</si>
  <si>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</si>
  <si>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</si>
  <si>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</si>
  <si>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</si>
  <si>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</si>
  <si>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</si>
  <si>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</si>
  <si>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</si>
  <si>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</si>
  <si>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</si>
  <si>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</si>
  <si>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</si>
  <si>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</si>
  <si>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</si>
  <si>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</si>
  <si>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</si>
  <si>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</si>
  <si>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</si>
  <si>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</si>
  <si>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</si>
  <si>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</si>
  <si>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</si>
  <si>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</si>
  <si>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</si>
  <si>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</si>
  <si>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</si>
  <si>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</si>
  <si>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</si>
  <si>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</si>
  <si>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</si>
  <si>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</si>
  <si>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</si>
  <si>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</si>
  <si>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</si>
  <si>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</si>
  <si>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</si>
  <si>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</si>
  <si>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</si>
  <si>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</si>
  <si>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</si>
  <si>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</si>
  <si>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</si>
  <si>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</si>
  <si>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</si>
  <si>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</si>
  <si>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</si>
  <si>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</si>
  <si>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</si>
  <si>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</si>
  <si>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</si>
  <si>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</si>
  <si>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</si>
  <si>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</si>
  <si>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</si>
  <si>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</si>
  <si>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</si>
  <si>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</si>
  <si>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</si>
  <si>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</si>
  <si>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</si>
  <si>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</si>
  <si>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</si>
  <si>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</si>
  <si>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</si>
  <si>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</si>
  <si>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</si>
  <si>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</si>
  <si>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</si>
  <si>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</si>
  <si>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</si>
  <si>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</si>
  <si>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</si>
  <si>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</si>
  <si>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</si>
  <si>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</si>
  <si>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</si>
  <si>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</si>
  <si>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</si>
  <si>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</si>
  <si>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</si>
  <si>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</si>
  <si>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</si>
  <si>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</si>
  <si>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</si>
  <si>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</si>
  <si>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</si>
  <si>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</si>
  <si>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</si>
  <si>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</si>
  <si>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</si>
  <si>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</si>
  <si>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</si>
  <si>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</si>
  <si>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</si>
  <si>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</si>
  <si>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</si>
  <si>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</si>
  <si>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</si>
  <si>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</si>
  <si>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</si>
  <si>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</si>
  <si>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</si>
  <si>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</si>
  <si>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</si>
  <si>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</si>
  <si>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</si>
  <si>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</si>
  <si>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</si>
  <si>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</si>
  <si>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</si>
  <si>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</si>
  <si>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</si>
  <si>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</si>
  <si>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</si>
  <si>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</si>
  <si>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</si>
  <si>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</si>
  <si>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</si>
  <si>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</si>
  <si>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</si>
  <si>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</si>
  <si>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</si>
  <si>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</si>
  <si>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</si>
  <si>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</si>
  <si>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</si>
  <si>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</si>
  <si>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</si>
  <si>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</si>
  <si>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</si>
  <si>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</si>
  <si>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</si>
  <si>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</si>
  <si>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</si>
  <si>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</si>
  <si>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</si>
  <si>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</si>
  <si>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</si>
  <si>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</si>
  <si>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</si>
  <si>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</si>
  <si>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</si>
  <si>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</si>
  <si>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</si>
  <si>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</si>
  <si>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</si>
  <si>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</si>
  <si>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</si>
  <si>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</si>
  <si>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</si>
  <si>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</si>
  <si>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</si>
  <si>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</si>
  <si>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</si>
  <si>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</si>
  <si>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</si>
  <si>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</si>
  <si>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</si>
  <si>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</si>
  <si>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</si>
  <si>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</si>
  <si>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</si>
  <si>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</si>
  <si>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</si>
  <si>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</si>
  <si>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</si>
  <si>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</si>
  <si>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</si>
  <si>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</si>
  <si>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</si>
  <si>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</si>
  <si>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</si>
  <si>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</si>
  <si>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</si>
  <si>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</si>
  <si>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</si>
  <si>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</si>
  <si>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</si>
  <si>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</si>
  <si>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</si>
  <si>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</si>
  <si>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</si>
  <si>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</si>
  <si>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</si>
  <si>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</si>
  <si>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</si>
  <si>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</si>
  <si>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</si>
  <si>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</si>
  <si>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</si>
  <si>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</si>
  <si>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</si>
  <si>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</si>
  <si>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</si>
  <si>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</si>
  <si>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</si>
  <si>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</si>
  <si>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</si>
  <si>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</si>
  <si>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</si>
  <si>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</si>
  <si>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</si>
  <si>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</si>
  <si>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</si>
  <si>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</si>
  <si>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</si>
  <si>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</si>
  <si>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</si>
  <si>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</si>
  <si>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</si>
  <si>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</si>
  <si>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</si>
  <si>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</si>
  <si>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</si>
  <si>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</si>
  <si>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</si>
  <si>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</si>
  <si>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</si>
  <si>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</si>
  <si>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</si>
  <si>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</si>
  <si>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</si>
  <si>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</si>
  <si>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</si>
  <si>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</si>
  <si>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</si>
  <si>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</si>
  <si>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</si>
  <si>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</si>
  <si>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</si>
  <si>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951 01139990099990853</t>
  </si>
  <si>
    <t>1 Октября 2020 г.</t>
  </si>
  <si>
    <t>"12"  октября 2020 г.</t>
  </si>
  <si>
    <t>000 01050000000000000</t>
  </si>
  <si>
    <t>000 01000000000000000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</si>
</sst>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H24" sqref="H24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16"/>
      <c r="B1" s="116"/>
      <c r="C1" s="116"/>
      <c r="D1" s="116"/>
      <c r="E1" s="2"/>
      <c r="F1" s="2"/>
    </row>
    <row r="2" spans="1:6" ht="16.899999999999999" customHeight="1">
      <c r="A2" s="116" t="s">
        <v>0</v>
      </c>
      <c r="B2" s="116"/>
      <c r="C2" s="116"/>
      <c r="D2" s="11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7" t="s">
        <v>476</v>
      </c>
      <c r="B4" s="117"/>
      <c r="C4" s="117"/>
      <c r="D4" s="117"/>
      <c r="E4" s="3" t="s">
        <v>4</v>
      </c>
      <c r="F4" s="9">
        <v>44105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8" t="s">
        <v>14</v>
      </c>
      <c r="C6" s="119"/>
      <c r="D6" s="119"/>
      <c r="E6" s="3" t="s">
        <v>8</v>
      </c>
      <c r="F6" s="11" t="s">
        <v>18</v>
      </c>
    </row>
    <row r="7" spans="1:6">
      <c r="A7" s="12" t="s">
        <v>9</v>
      </c>
      <c r="B7" s="120" t="s">
        <v>15</v>
      </c>
      <c r="C7" s="120"/>
      <c r="D7" s="120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6" t="s">
        <v>20</v>
      </c>
      <c r="B10" s="116"/>
      <c r="C10" s="116"/>
      <c r="D10" s="116"/>
      <c r="E10" s="1"/>
      <c r="F10" s="18"/>
    </row>
    <row r="11" spans="1:6" ht="4.1500000000000004" customHeight="1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>
      <c r="A12" s="111"/>
      <c r="B12" s="105"/>
      <c r="C12" s="105"/>
      <c r="D12" s="108"/>
      <c r="E12" s="108"/>
      <c r="F12" s="114"/>
    </row>
    <row r="13" spans="1:6" ht="3" customHeight="1">
      <c r="A13" s="111"/>
      <c r="B13" s="105"/>
      <c r="C13" s="105"/>
      <c r="D13" s="108"/>
      <c r="E13" s="108"/>
      <c r="F13" s="114"/>
    </row>
    <row r="14" spans="1:6" ht="3" customHeight="1">
      <c r="A14" s="111"/>
      <c r="B14" s="105"/>
      <c r="C14" s="105"/>
      <c r="D14" s="108"/>
      <c r="E14" s="108"/>
      <c r="F14" s="114"/>
    </row>
    <row r="15" spans="1:6" ht="3" customHeight="1">
      <c r="A15" s="111"/>
      <c r="B15" s="105"/>
      <c r="C15" s="105"/>
      <c r="D15" s="108"/>
      <c r="E15" s="108"/>
      <c r="F15" s="114"/>
    </row>
    <row r="16" spans="1:6" ht="3" customHeight="1">
      <c r="A16" s="111"/>
      <c r="B16" s="105"/>
      <c r="C16" s="105"/>
      <c r="D16" s="108"/>
      <c r="E16" s="108"/>
      <c r="F16" s="114"/>
    </row>
    <row r="17" spans="1:6" ht="23.45" customHeight="1">
      <c r="A17" s="112"/>
      <c r="B17" s="106"/>
      <c r="C17" s="106"/>
      <c r="D17" s="109"/>
      <c r="E17" s="109"/>
      <c r="F17" s="11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D22+D34+D39+D44+D46+D48+D52+D64+D68+D70+D72</f>
        <v>61393500</v>
      </c>
      <c r="E19" s="29">
        <f>E24+E27+E31+E34+E39+E43+E48+E52+E62</f>
        <v>20202484.439999998</v>
      </c>
      <c r="F19" s="28">
        <f>IF(OR(D19="-",IF(E19="-",0,E19)&gt;=IF(D19="-",0,D19)),"-",IF(D19="-",0,D19)-IF(E19="-",0,E19))</f>
        <v>41191015.560000002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2652841.09</v>
      </c>
      <c r="F21" s="39">
        <f t="shared" ref="F21:F52" si="0">IF(OR(D21="-",IF(E21="-",0,E21)&gt;=IF(D21="-",0,D21)),"-",IF(D21="-",0,D21)-IF(E21="-",0,E21))</f>
        <v>2706858.91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1015450.96</v>
      </c>
      <c r="F22" s="39">
        <f t="shared" si="0"/>
        <v>516849.04000000004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1015450.96</v>
      </c>
      <c r="F23" s="39">
        <f t="shared" si="0"/>
        <v>516849.04000000004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998329.08</v>
      </c>
      <c r="F24" s="39">
        <f t="shared" si="0"/>
        <v>533970.92000000004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997177.23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1151.8499999999999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6779.38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10342.5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10278.540000000001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63.96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416418.88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f>E34</f>
        <v>416418.88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f>E34</f>
        <v>416418.88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f>E34</f>
        <v>416418.88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1210398.3199999998</v>
      </c>
      <c r="F38" s="39">
        <f t="shared" si="0"/>
        <v>2432701.6800000002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39794.15</v>
      </c>
      <c r="F39" s="39">
        <f t="shared" si="0"/>
        <v>116305.85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39794.149999999994</v>
      </c>
      <c r="F40" s="39">
        <f t="shared" si="0"/>
        <v>116305.85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38661.269999999997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1132.8800000000001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1170604.17</v>
      </c>
      <c r="F43" s="39">
        <f t="shared" si="0"/>
        <v>2316395.83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842516.03</v>
      </c>
      <c r="F44" s="39">
        <f t="shared" si="0"/>
        <v>219883.96999999997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842516.03</v>
      </c>
      <c r="F45" s="39">
        <f t="shared" si="0"/>
        <v>219883.96999999997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328088.14</v>
      </c>
      <c r="F46" s="39">
        <f t="shared" si="0"/>
        <v>2096511.8599999999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328088.14</v>
      </c>
      <c r="F47" s="39">
        <f t="shared" si="0"/>
        <v>2096511.8599999999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f>E56+E60</f>
        <v>8400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>
        <v>8000</v>
      </c>
      <c r="F53" s="39" t="str">
        <f t="shared" ref="F53:F76" si="1">IF(OR(D53="-",IF(E53="-",0,E53)&gt;=IF(D53="-",0,D53)),"-",IF(D53="-",0,D53)-IF(E53="-",0,E53))</f>
        <v>-</v>
      </c>
    </row>
    <row r="54" spans="1:6" ht="48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>
        <v>8000</v>
      </c>
      <c r="F54" s="39" t="str">
        <f t="shared" si="1"/>
        <v>-</v>
      </c>
    </row>
    <row r="55" spans="1:6" ht="48.75" hidden="1" customHeight="1">
      <c r="A55" s="35"/>
      <c r="B55" s="36" t="s">
        <v>31</v>
      </c>
      <c r="C55" s="37"/>
      <c r="D55" s="38"/>
      <c r="E55" s="38">
        <v>8000</v>
      </c>
      <c r="F55" s="39"/>
    </row>
    <row r="56" spans="1:6" ht="24.6" customHeight="1">
      <c r="A56" s="35" t="s">
        <v>102</v>
      </c>
      <c r="B56" s="36" t="s">
        <v>31</v>
      </c>
      <c r="C56" s="37" t="s">
        <v>103</v>
      </c>
      <c r="D56" s="38" t="s">
        <v>44</v>
      </c>
      <c r="E56" s="38">
        <v>400</v>
      </c>
      <c r="F56" s="39" t="str">
        <f t="shared" si="1"/>
        <v>-</v>
      </c>
    </row>
    <row r="57" spans="1:6" ht="78.75" customHeight="1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400</v>
      </c>
      <c r="F57" s="39" t="str">
        <f t="shared" si="1"/>
        <v>-</v>
      </c>
    </row>
    <row r="58" spans="1:6" ht="72" hidden="1" customHeight="1">
      <c r="A58" s="35"/>
      <c r="B58" s="36" t="s">
        <v>31</v>
      </c>
      <c r="C58" s="37"/>
      <c r="D58" s="38"/>
      <c r="E58" s="38">
        <v>8000</v>
      </c>
      <c r="F58" s="39"/>
    </row>
    <row r="59" spans="1:6" ht="0.75" hidden="1" customHeight="1">
      <c r="A59" s="35"/>
      <c r="B59" s="36" t="s">
        <v>31</v>
      </c>
      <c r="C59" s="37"/>
      <c r="D59" s="38"/>
      <c r="E59" s="38">
        <v>8000</v>
      </c>
      <c r="F59" s="39"/>
    </row>
    <row r="60" spans="1:6" ht="73.5" hidden="1" customHeight="1">
      <c r="A60" s="35"/>
      <c r="B60" s="36" t="s">
        <v>31</v>
      </c>
      <c r="C60" s="37" t="s">
        <v>101</v>
      </c>
      <c r="D60" s="38"/>
      <c r="E60" s="38">
        <v>8000</v>
      </c>
      <c r="F60" s="39"/>
    </row>
    <row r="61" spans="1:6" ht="147.6" customHeight="1">
      <c r="A61" s="40" t="s">
        <v>106</v>
      </c>
      <c r="B61" s="36" t="s">
        <v>31</v>
      </c>
      <c r="C61" s="37" t="s">
        <v>107</v>
      </c>
      <c r="D61" s="38" t="s">
        <v>44</v>
      </c>
      <c r="E61" s="38">
        <v>400</v>
      </c>
      <c r="F61" s="39" t="str">
        <f t="shared" si="1"/>
        <v>-</v>
      </c>
    </row>
    <row r="62" spans="1:6">
      <c r="A62" s="35" t="s">
        <v>108</v>
      </c>
      <c r="B62" s="36" t="s">
        <v>31</v>
      </c>
      <c r="C62" s="37" t="s">
        <v>109</v>
      </c>
      <c r="D62" s="38">
        <f>D63</f>
        <v>56033800</v>
      </c>
      <c r="E62" s="38">
        <f>E64+E67+E72</f>
        <v>17549643.349999998</v>
      </c>
      <c r="F62" s="39">
        <f t="shared" si="1"/>
        <v>38484156.650000006</v>
      </c>
    </row>
    <row r="63" spans="1:6" ht="36.950000000000003" customHeight="1">
      <c r="A63" s="35" t="s">
        <v>110</v>
      </c>
      <c r="B63" s="36" t="s">
        <v>31</v>
      </c>
      <c r="C63" s="37" t="s">
        <v>111</v>
      </c>
      <c r="D63" s="38">
        <f>D72+D70+D69+D66</f>
        <v>56033800</v>
      </c>
      <c r="E63" s="38">
        <f>E64+E72+E67</f>
        <v>17549643.349999998</v>
      </c>
      <c r="F63" s="39">
        <f t="shared" si="1"/>
        <v>38484156.650000006</v>
      </c>
    </row>
    <row r="64" spans="1:6" ht="24.6" customHeight="1">
      <c r="A64" s="35" t="s">
        <v>112</v>
      </c>
      <c r="B64" s="36" t="s">
        <v>31</v>
      </c>
      <c r="C64" s="37" t="s">
        <v>113</v>
      </c>
      <c r="D64" s="38">
        <v>6122100</v>
      </c>
      <c r="E64" s="38">
        <v>4897800</v>
      </c>
      <c r="F64" s="39">
        <f t="shared" si="1"/>
        <v>1224300</v>
      </c>
    </row>
    <row r="65" spans="1:6" ht="24.6" customHeight="1">
      <c r="A65" s="35" t="s">
        <v>114</v>
      </c>
      <c r="B65" s="36" t="s">
        <v>31</v>
      </c>
      <c r="C65" s="37" t="s">
        <v>115</v>
      </c>
      <c r="D65" s="38">
        <v>6122100</v>
      </c>
      <c r="E65" s="38">
        <f>E64</f>
        <v>4897800</v>
      </c>
      <c r="F65" s="39">
        <f t="shared" si="1"/>
        <v>1224300</v>
      </c>
    </row>
    <row r="66" spans="1:6" ht="24.6" customHeight="1">
      <c r="A66" s="35" t="s">
        <v>116</v>
      </c>
      <c r="B66" s="36" t="s">
        <v>31</v>
      </c>
      <c r="C66" s="37" t="s">
        <v>117</v>
      </c>
      <c r="D66" s="38">
        <v>6122100</v>
      </c>
      <c r="E66" s="38">
        <f>E65</f>
        <v>4897800</v>
      </c>
      <c r="F66" s="39">
        <f t="shared" si="1"/>
        <v>1224300</v>
      </c>
    </row>
    <row r="67" spans="1:6" ht="24.6" customHeight="1">
      <c r="A67" s="35" t="s">
        <v>118</v>
      </c>
      <c r="B67" s="36" t="s">
        <v>31</v>
      </c>
      <c r="C67" s="37" t="s">
        <v>119</v>
      </c>
      <c r="D67" s="38">
        <f>D68+D70</f>
        <v>231300</v>
      </c>
      <c r="E67" s="38">
        <f>E68+E70</f>
        <v>132981.06</v>
      </c>
      <c r="F67" s="39">
        <f t="shared" si="1"/>
        <v>98318.94</v>
      </c>
    </row>
    <row r="68" spans="1:6" ht="36.950000000000003" customHeight="1">
      <c r="A68" s="35" t="s">
        <v>120</v>
      </c>
      <c r="B68" s="36" t="s">
        <v>31</v>
      </c>
      <c r="C68" s="37" t="s">
        <v>121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122</v>
      </c>
      <c r="B69" s="36" t="s">
        <v>31</v>
      </c>
      <c r="C69" s="37" t="s">
        <v>123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124</v>
      </c>
      <c r="B70" s="36" t="s">
        <v>31</v>
      </c>
      <c r="C70" s="37" t="s">
        <v>125</v>
      </c>
      <c r="D70" s="38">
        <v>231100</v>
      </c>
      <c r="E70" s="38">
        <v>132781.06</v>
      </c>
      <c r="F70" s="39">
        <f t="shared" si="1"/>
        <v>98318.94</v>
      </c>
    </row>
    <row r="71" spans="1:6" ht="49.15" customHeight="1">
      <c r="A71" s="35" t="s">
        <v>126</v>
      </c>
      <c r="B71" s="36" t="s">
        <v>31</v>
      </c>
      <c r="C71" s="37" t="s">
        <v>127</v>
      </c>
      <c r="D71" s="38">
        <f>D70</f>
        <v>231100</v>
      </c>
      <c r="E71" s="38">
        <v>132781.06</v>
      </c>
      <c r="F71" s="39">
        <f t="shared" si="1"/>
        <v>98318.94</v>
      </c>
    </row>
    <row r="72" spans="1:6">
      <c r="A72" s="35" t="s">
        <v>128</v>
      </c>
      <c r="B72" s="36" t="s">
        <v>31</v>
      </c>
      <c r="C72" s="37" t="s">
        <v>129</v>
      </c>
      <c r="D72" s="38">
        <f>D73+D75</f>
        <v>49680400</v>
      </c>
      <c r="E72" s="38">
        <f>E73+E75</f>
        <v>12518862.289999999</v>
      </c>
      <c r="F72" s="39">
        <f t="shared" si="1"/>
        <v>37161537.710000001</v>
      </c>
    </row>
    <row r="73" spans="1:6" ht="61.5" customHeight="1">
      <c r="A73" s="35" t="s">
        <v>130</v>
      </c>
      <c r="B73" s="36" t="s">
        <v>31</v>
      </c>
      <c r="C73" s="37" t="s">
        <v>131</v>
      </c>
      <c r="D73" s="38">
        <v>31805200</v>
      </c>
      <c r="E73" s="38">
        <v>675978.29</v>
      </c>
      <c r="F73" s="39">
        <f t="shared" si="1"/>
        <v>31129221.710000001</v>
      </c>
    </row>
    <row r="74" spans="1:6" ht="73.7" customHeight="1">
      <c r="A74" s="35" t="s">
        <v>132</v>
      </c>
      <c r="B74" s="36" t="s">
        <v>31</v>
      </c>
      <c r="C74" s="37" t="s">
        <v>133</v>
      </c>
      <c r="D74" s="38">
        <f>D73</f>
        <v>31805200</v>
      </c>
      <c r="E74" s="38">
        <f>E73</f>
        <v>675978.29</v>
      </c>
      <c r="F74" s="39">
        <f t="shared" si="1"/>
        <v>31129221.710000001</v>
      </c>
    </row>
    <row r="75" spans="1:6" ht="24.6" customHeight="1">
      <c r="A75" s="35" t="s">
        <v>134</v>
      </c>
      <c r="B75" s="36" t="s">
        <v>31</v>
      </c>
      <c r="C75" s="37" t="s">
        <v>135</v>
      </c>
      <c r="D75" s="38">
        <v>17875200</v>
      </c>
      <c r="E75" s="38">
        <v>11842884</v>
      </c>
      <c r="F75" s="39">
        <f t="shared" si="1"/>
        <v>6032316</v>
      </c>
    </row>
    <row r="76" spans="1:6" ht="24.6" customHeight="1">
      <c r="A76" s="35" t="s">
        <v>136</v>
      </c>
      <c r="B76" s="36" t="s">
        <v>31</v>
      </c>
      <c r="C76" s="37" t="s">
        <v>137</v>
      </c>
      <c r="D76" s="38">
        <v>17875200</v>
      </c>
      <c r="E76" s="38">
        <f>E75</f>
        <v>11842884</v>
      </c>
      <c r="F76" s="39">
        <f t="shared" si="1"/>
        <v>6032316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192" workbookViewId="0">
      <selection activeCell="F202" sqref="F202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16" t="s">
        <v>138</v>
      </c>
      <c r="B2" s="116"/>
      <c r="C2" s="116"/>
      <c r="D2" s="116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23" t="s">
        <v>21</v>
      </c>
      <c r="B4" s="104" t="s">
        <v>22</v>
      </c>
      <c r="C4" s="121" t="s">
        <v>140</v>
      </c>
      <c r="D4" s="107" t="s">
        <v>24</v>
      </c>
      <c r="E4" s="126" t="s">
        <v>25</v>
      </c>
      <c r="F4" s="113" t="s">
        <v>26</v>
      </c>
    </row>
    <row r="5" spans="1:6" ht="5.45" customHeight="1">
      <c r="A5" s="124"/>
      <c r="B5" s="105"/>
      <c r="C5" s="122"/>
      <c r="D5" s="108"/>
      <c r="E5" s="127"/>
      <c r="F5" s="114"/>
    </row>
    <row r="6" spans="1:6" ht="9.6" customHeight="1">
      <c r="A6" s="124"/>
      <c r="B6" s="105"/>
      <c r="C6" s="122"/>
      <c r="D6" s="108"/>
      <c r="E6" s="127"/>
      <c r="F6" s="114"/>
    </row>
    <row r="7" spans="1:6" ht="6" customHeight="1">
      <c r="A7" s="124"/>
      <c r="B7" s="105"/>
      <c r="C7" s="122"/>
      <c r="D7" s="108"/>
      <c r="E7" s="127"/>
      <c r="F7" s="114"/>
    </row>
    <row r="8" spans="1:6" ht="6.6" customHeight="1">
      <c r="A8" s="124"/>
      <c r="B8" s="105"/>
      <c r="C8" s="122"/>
      <c r="D8" s="108"/>
      <c r="E8" s="127"/>
      <c r="F8" s="114"/>
    </row>
    <row r="9" spans="1:6" ht="10.9" customHeight="1">
      <c r="A9" s="124"/>
      <c r="B9" s="105"/>
      <c r="C9" s="122"/>
      <c r="D9" s="108"/>
      <c r="E9" s="127"/>
      <c r="F9" s="114"/>
    </row>
    <row r="10" spans="1:6" ht="4.1500000000000004" hidden="1" customHeight="1">
      <c r="A10" s="124"/>
      <c r="B10" s="105"/>
      <c r="C10" s="45"/>
      <c r="D10" s="108"/>
      <c r="E10" s="46"/>
      <c r="F10" s="47"/>
    </row>
    <row r="11" spans="1:6" ht="13.15" hidden="1" customHeight="1">
      <c r="A11" s="125"/>
      <c r="B11" s="106"/>
      <c r="C11" s="48"/>
      <c r="D11" s="109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62356200</v>
      </c>
      <c r="E13" s="56">
        <f>E17+E42+E79+E103+E121+E128+E151+E159+E175+E183</f>
        <v>21173210.91</v>
      </c>
      <c r="F13" s="57">
        <f>IF(OR(D13="-",IF(E13="-",0,E13)&gt;=IF(D13="-",0,D13)),"-",IF(D13="-",0,D13)-IF(E13="-",0,E13))</f>
        <v>41182989.090000004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D17+D36+D42+D79+D88+D103+D121+D128+D151+D159+D175+D183</f>
        <v>62356200</v>
      </c>
      <c r="E15" s="65">
        <f>E13</f>
        <v>21173210.91</v>
      </c>
      <c r="F15" s="66">
        <f t="shared" ref="F15:F46" si="0">IF(OR(D15="-",IF(E15="-",0,E15)&gt;=IF(D15="-",0,D15)),"-",IF(D15="-",0,D15)-IF(E15="-",0,E15))</f>
        <v>41182989.090000004</v>
      </c>
    </row>
    <row r="16" spans="1:6">
      <c r="A16" s="52" t="s">
        <v>145</v>
      </c>
      <c r="B16" s="53" t="s">
        <v>142</v>
      </c>
      <c r="C16" s="54" t="s">
        <v>146</v>
      </c>
      <c r="D16" s="55">
        <f>D17+D36+D42</f>
        <v>5389400</v>
      </c>
      <c r="E16" s="56">
        <f>E17+E42</f>
        <v>3325003.2</v>
      </c>
      <c r="F16" s="57">
        <f t="shared" si="0"/>
        <v>2064396.7999999998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3040801.83</v>
      </c>
      <c r="F17" s="66">
        <f t="shared" si="0"/>
        <v>1862298.17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3040601.83</v>
      </c>
      <c r="F18" s="66">
        <f t="shared" si="0"/>
        <v>1862298.17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3040601.83</v>
      </c>
      <c r="F19" s="66">
        <f t="shared" si="0"/>
        <v>1862298.17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2548335.42</v>
      </c>
      <c r="F20" s="66">
        <f t="shared" si="0"/>
        <v>1570764.58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2548335.42</v>
      </c>
      <c r="F21" s="66">
        <f t="shared" si="0"/>
        <v>1570764.58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2548335.42</v>
      </c>
      <c r="F22" s="66">
        <f t="shared" si="0"/>
        <v>1570764.58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1907578.73</v>
      </c>
      <c r="F23" s="66">
        <f t="shared" si="0"/>
        <v>1084021.27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99065</v>
      </c>
      <c r="F24" s="66">
        <f t="shared" si="0"/>
        <v>127535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541691.68999999994</v>
      </c>
      <c r="F25" s="66">
        <f t="shared" si="0"/>
        <v>359208.31000000006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492266.41</v>
      </c>
      <c r="F26" s="66">
        <f t="shared" si="0"/>
        <v>291533.59000000003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492266.41</v>
      </c>
      <c r="F27" s="66">
        <f t="shared" si="0"/>
        <v>291533.59000000003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492266.41</v>
      </c>
      <c r="F28" s="66">
        <f t="shared" si="0"/>
        <v>291533.59000000003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492266.41</v>
      </c>
      <c r="F29" s="66">
        <f t="shared" si="0"/>
        <v>291533.59000000003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 s="103" customFormat="1">
      <c r="A42" s="99" t="s">
        <v>193</v>
      </c>
      <c r="B42" s="100" t="s">
        <v>142</v>
      </c>
      <c r="C42" s="101" t="s">
        <v>194</v>
      </c>
      <c r="D42" s="81">
        <f>D78+D77+D71+D65+D61+D56+D50+D49+D48</f>
        <v>421300</v>
      </c>
      <c r="E42" s="102">
        <f>E78+E65+E61+E56+E49+E48+E72</f>
        <v>284201.37</v>
      </c>
      <c r="F42" s="82">
        <f t="shared" si="0"/>
        <v>137098.63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f>D48+D49+D50</f>
        <v>289400</v>
      </c>
      <c r="E43" s="65">
        <f>E48+E49</f>
        <v>225536.16999999998</v>
      </c>
      <c r="F43" s="66">
        <f t="shared" si="0"/>
        <v>63863.830000000016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f>D43</f>
        <v>289400</v>
      </c>
      <c r="E44" s="65">
        <f>E43</f>
        <v>225536.16999999998</v>
      </c>
      <c r="F44" s="66">
        <f t="shared" si="0"/>
        <v>63863.830000000016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f>D43</f>
        <v>289400</v>
      </c>
      <c r="E45" s="65">
        <f>E44</f>
        <v>225536.16999999998</v>
      </c>
      <c r="F45" s="66">
        <f t="shared" si="0"/>
        <v>63863.830000000016</v>
      </c>
    </row>
    <row r="46" spans="1:6">
      <c r="A46" s="25" t="s">
        <v>189</v>
      </c>
      <c r="B46" s="64" t="s">
        <v>142</v>
      </c>
      <c r="C46" s="27" t="s">
        <v>199</v>
      </c>
      <c r="D46" s="28">
        <f>D43</f>
        <v>289400</v>
      </c>
      <c r="E46" s="65">
        <f>E44</f>
        <v>225536.16999999998</v>
      </c>
      <c r="F46" s="66">
        <f t="shared" si="0"/>
        <v>63863.830000000016</v>
      </c>
    </row>
    <row r="47" spans="1:6">
      <c r="A47" s="25" t="s">
        <v>200</v>
      </c>
      <c r="B47" s="64" t="s">
        <v>142</v>
      </c>
      <c r="C47" s="27" t="s">
        <v>201</v>
      </c>
      <c r="D47" s="28">
        <f>D43</f>
        <v>289400</v>
      </c>
      <c r="E47" s="65">
        <f>E45</f>
        <v>225536.16999999998</v>
      </c>
      <c r="F47" s="66">
        <f t="shared" ref="F47:F77" si="1">IF(OR(D47="-",IF(E47="-",0,E47)&gt;=IF(D47="-",0,D47)),"-",IF(D47="-",0,D47)-IF(E47="-",0,E47))</f>
        <v>63863.830000000016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286500</v>
      </c>
      <c r="E48" s="65">
        <v>224426.33</v>
      </c>
      <c r="F48" s="66">
        <f t="shared" si="1"/>
        <v>62073.670000000013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1109.8399999999999</v>
      </c>
      <c r="F49" s="66">
        <f t="shared" si="1"/>
        <v>490.16000000000008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f>D52+D58+D62</f>
        <v>83000</v>
      </c>
      <c r="E51" s="65">
        <f>E52+E58+E62</f>
        <v>35028</v>
      </c>
      <c r="F51" s="66">
        <f t="shared" si="1"/>
        <v>47972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f>D58+D62</f>
        <v>63000</v>
      </c>
      <c r="E57" s="65">
        <f>E58+E62</f>
        <v>15028</v>
      </c>
      <c r="F57" s="66">
        <f t="shared" si="1"/>
        <v>47972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47400</v>
      </c>
      <c r="E58" s="65">
        <v>4628</v>
      </c>
      <c r="F58" s="66">
        <f t="shared" si="1"/>
        <v>42772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f>D58</f>
        <v>47400</v>
      </c>
      <c r="E59" s="65">
        <f>E58</f>
        <v>4628</v>
      </c>
      <c r="F59" s="66">
        <f t="shared" si="1"/>
        <v>42772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f>D59</f>
        <v>47400</v>
      </c>
      <c r="E60" s="65">
        <f>E58</f>
        <v>4628</v>
      </c>
      <c r="F60" s="66">
        <f t="shared" si="1"/>
        <v>42772</v>
      </c>
    </row>
    <row r="61" spans="1:6">
      <c r="A61" s="25" t="s">
        <v>171</v>
      </c>
      <c r="B61" s="64" t="s">
        <v>142</v>
      </c>
      <c r="C61" s="27" t="s">
        <v>223</v>
      </c>
      <c r="D61" s="28">
        <f>D59</f>
        <v>47400</v>
      </c>
      <c r="E61" s="65">
        <f>E58</f>
        <v>4628</v>
      </c>
      <c r="F61" s="66">
        <f t="shared" si="1"/>
        <v>42772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10400</v>
      </c>
      <c r="F62" s="66">
        <f t="shared" si="1"/>
        <v>5200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10400</v>
      </c>
      <c r="F63" s="66">
        <f t="shared" si="1"/>
        <v>5200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10400</v>
      </c>
      <c r="F64" s="66">
        <f t="shared" si="1"/>
        <v>5200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10400</v>
      </c>
      <c r="F65" s="66">
        <f t="shared" si="1"/>
        <v>5200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25000</v>
      </c>
      <c r="E72" s="65">
        <v>2744</v>
      </c>
      <c r="F72" s="66">
        <f t="shared" si="1"/>
        <v>22256</v>
      </c>
    </row>
    <row r="73" spans="1:6">
      <c r="A73" s="25" t="s">
        <v>175</v>
      </c>
      <c r="B73" s="64" t="s">
        <v>142</v>
      </c>
      <c r="C73" s="27" t="s">
        <v>239</v>
      </c>
      <c r="D73" s="28">
        <f>D72</f>
        <v>25000</v>
      </c>
      <c r="E73" s="65">
        <f>E72</f>
        <v>2744</v>
      </c>
      <c r="F73" s="66">
        <f t="shared" si="1"/>
        <v>22256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f>D72</f>
        <v>25000</v>
      </c>
      <c r="E74" s="65">
        <f>E72</f>
        <v>2744</v>
      </c>
      <c r="F74" s="66">
        <f t="shared" si="1"/>
        <v>22256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f>D72</f>
        <v>25000</v>
      </c>
      <c r="E75" s="65">
        <f>E72</f>
        <v>2744</v>
      </c>
      <c r="F75" s="66">
        <f t="shared" si="1"/>
        <v>22256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f>D72</f>
        <v>25000</v>
      </c>
      <c r="E76" s="65">
        <f>E72</f>
        <v>2744</v>
      </c>
      <c r="F76" s="66">
        <f t="shared" si="1"/>
        <v>22256</v>
      </c>
    </row>
    <row r="77" spans="1:6">
      <c r="A77" s="25" t="s">
        <v>171</v>
      </c>
      <c r="B77" s="64" t="s">
        <v>142</v>
      </c>
      <c r="C77" s="27" t="s">
        <v>244</v>
      </c>
      <c r="D77" s="28">
        <f>D72</f>
        <v>25000</v>
      </c>
      <c r="E77" s="65">
        <f>E72</f>
        <v>2744</v>
      </c>
      <c r="F77" s="66">
        <f t="shared" si="1"/>
        <v>22256</v>
      </c>
    </row>
    <row r="78" spans="1:6">
      <c r="A78" s="35" t="s">
        <v>206</v>
      </c>
      <c r="B78" s="97" t="s">
        <v>142</v>
      </c>
      <c r="C78" s="37" t="s">
        <v>475</v>
      </c>
      <c r="D78" s="38">
        <v>20900</v>
      </c>
      <c r="E78" s="98">
        <v>20893.2</v>
      </c>
      <c r="F78" s="39"/>
    </row>
    <row r="79" spans="1:6">
      <c r="A79" s="52" t="s">
        <v>245</v>
      </c>
      <c r="B79" s="53" t="s">
        <v>142</v>
      </c>
      <c r="C79" s="54" t="s">
        <v>246</v>
      </c>
      <c r="D79" s="55">
        <f>D86+D87</f>
        <v>231100</v>
      </c>
      <c r="E79" s="56">
        <f>E87+E86</f>
        <v>132781.06</v>
      </c>
      <c r="F79" s="57">
        <f t="shared" ref="F79:F110" si="2">IF(OR(D79="-",IF(E79="-",0,E79)&gt;=IF(D79="-",0,D79)),"-",IF(D79="-",0,D79)-IF(E79="-",0,E79))</f>
        <v>98318.94</v>
      </c>
    </row>
    <row r="80" spans="1:6" ht="22.5">
      <c r="A80" s="25" t="s">
        <v>247</v>
      </c>
      <c r="B80" s="64" t="s">
        <v>142</v>
      </c>
      <c r="C80" s="27" t="s">
        <v>248</v>
      </c>
      <c r="D80" s="28">
        <f>D79</f>
        <v>231100</v>
      </c>
      <c r="E80" s="65">
        <f>E87+E86</f>
        <v>132781.06</v>
      </c>
      <c r="F80" s="66">
        <f t="shared" si="2"/>
        <v>98318.94</v>
      </c>
    </row>
    <row r="81" spans="1:6" ht="36.950000000000003" customHeight="1">
      <c r="A81" s="25" t="s">
        <v>173</v>
      </c>
      <c r="B81" s="64" t="s">
        <v>142</v>
      </c>
      <c r="C81" s="27" t="s">
        <v>249</v>
      </c>
      <c r="D81" s="28">
        <f>D79</f>
        <v>231100</v>
      </c>
      <c r="E81" s="65">
        <f>E87+E86</f>
        <v>132781.06</v>
      </c>
      <c r="F81" s="66">
        <f t="shared" si="2"/>
        <v>98318.94</v>
      </c>
    </row>
    <row r="82" spans="1:6">
      <c r="A82" s="25" t="s">
        <v>175</v>
      </c>
      <c r="B82" s="64" t="s">
        <v>142</v>
      </c>
      <c r="C82" s="27" t="s">
        <v>250</v>
      </c>
      <c r="D82" s="28">
        <f>D79</f>
        <v>231100</v>
      </c>
      <c r="E82" s="65">
        <f>E87+E86</f>
        <v>132781.06</v>
      </c>
      <c r="F82" s="66">
        <f t="shared" si="2"/>
        <v>98318.94</v>
      </c>
    </row>
    <row r="83" spans="1:6" ht="73.7" customHeight="1">
      <c r="A83" s="25" t="s">
        <v>251</v>
      </c>
      <c r="B83" s="64" t="s">
        <v>142</v>
      </c>
      <c r="C83" s="27" t="s">
        <v>252</v>
      </c>
      <c r="D83" s="28">
        <f>D79</f>
        <v>231100</v>
      </c>
      <c r="E83" s="65">
        <f>E86+E87</f>
        <v>132781.06</v>
      </c>
      <c r="F83" s="66">
        <f t="shared" si="2"/>
        <v>98318.94</v>
      </c>
    </row>
    <row r="84" spans="1:6" ht="61.5" customHeight="1">
      <c r="A84" s="25" t="s">
        <v>155</v>
      </c>
      <c r="B84" s="64" t="s">
        <v>142</v>
      </c>
      <c r="C84" s="27" t="s">
        <v>253</v>
      </c>
      <c r="D84" s="28">
        <f>D79</f>
        <v>231100</v>
      </c>
      <c r="E84" s="65">
        <f>E87+E86</f>
        <v>132781.06</v>
      </c>
      <c r="F84" s="66">
        <f t="shared" si="2"/>
        <v>98318.94</v>
      </c>
    </row>
    <row r="85" spans="1:6" ht="24.6" customHeight="1">
      <c r="A85" s="25" t="s">
        <v>157</v>
      </c>
      <c r="B85" s="64" t="s">
        <v>142</v>
      </c>
      <c r="C85" s="27" t="s">
        <v>254</v>
      </c>
      <c r="D85" s="28">
        <f>D79</f>
        <v>231100</v>
      </c>
      <c r="E85" s="65">
        <f>E86+E87</f>
        <v>132781.06</v>
      </c>
      <c r="F85" s="66">
        <f t="shared" si="2"/>
        <v>98318.94</v>
      </c>
    </row>
    <row r="86" spans="1:6" ht="24.6" customHeight="1">
      <c r="A86" s="25" t="s">
        <v>159</v>
      </c>
      <c r="B86" s="64" t="s">
        <v>142</v>
      </c>
      <c r="C86" s="27" t="s">
        <v>255</v>
      </c>
      <c r="D86" s="28">
        <v>177500</v>
      </c>
      <c r="E86" s="65">
        <v>103180.09</v>
      </c>
      <c r="F86" s="66">
        <f t="shared" si="2"/>
        <v>74319.91</v>
      </c>
    </row>
    <row r="87" spans="1:6" ht="49.15" customHeight="1">
      <c r="A87" s="25" t="s">
        <v>163</v>
      </c>
      <c r="B87" s="64" t="s">
        <v>142</v>
      </c>
      <c r="C87" s="27" t="s">
        <v>256</v>
      </c>
      <c r="D87" s="28">
        <v>53600</v>
      </c>
      <c r="E87" s="65">
        <v>29600.97</v>
      </c>
      <c r="F87" s="66">
        <f t="shared" si="2"/>
        <v>23999.03</v>
      </c>
    </row>
    <row r="88" spans="1:6" ht="24.6" customHeight="1">
      <c r="A88" s="52" t="s">
        <v>257</v>
      </c>
      <c r="B88" s="53" t="s">
        <v>142</v>
      </c>
      <c r="C88" s="54" t="s">
        <v>258</v>
      </c>
      <c r="D88" s="55">
        <v>24900</v>
      </c>
      <c r="E88" s="56" t="s">
        <v>44</v>
      </c>
      <c r="F88" s="57">
        <f t="shared" si="2"/>
        <v>24900</v>
      </c>
    </row>
    <row r="89" spans="1:6" ht="36.950000000000003" customHeight="1">
      <c r="A89" s="25" t="s">
        <v>259</v>
      </c>
      <c r="B89" s="64" t="s">
        <v>142</v>
      </c>
      <c r="C89" s="27" t="s">
        <v>260</v>
      </c>
      <c r="D89" s="28">
        <v>5200</v>
      </c>
      <c r="E89" s="65" t="s">
        <v>44</v>
      </c>
      <c r="F89" s="66">
        <f t="shared" si="2"/>
        <v>5200</v>
      </c>
    </row>
    <row r="90" spans="1:6" ht="61.5" customHeight="1">
      <c r="A90" s="25" t="s">
        <v>229</v>
      </c>
      <c r="B90" s="64" t="s">
        <v>142</v>
      </c>
      <c r="C90" s="27" t="s">
        <v>261</v>
      </c>
      <c r="D90" s="28">
        <v>5200</v>
      </c>
      <c r="E90" s="65" t="s">
        <v>44</v>
      </c>
      <c r="F90" s="66">
        <f t="shared" si="2"/>
        <v>5200</v>
      </c>
    </row>
    <row r="91" spans="1:6" ht="24.6" customHeight="1">
      <c r="A91" s="25" t="s">
        <v>262</v>
      </c>
      <c r="B91" s="64" t="s">
        <v>142</v>
      </c>
      <c r="C91" s="27" t="s">
        <v>263</v>
      </c>
      <c r="D91" s="28">
        <v>5200</v>
      </c>
      <c r="E91" s="65" t="s">
        <v>44</v>
      </c>
      <c r="F91" s="66">
        <f t="shared" si="2"/>
        <v>5200</v>
      </c>
    </row>
    <row r="92" spans="1:6" ht="98.45" customHeight="1">
      <c r="A92" s="67" t="s">
        <v>264</v>
      </c>
      <c r="B92" s="64" t="s">
        <v>142</v>
      </c>
      <c r="C92" s="27" t="s">
        <v>265</v>
      </c>
      <c r="D92" s="28">
        <v>5200</v>
      </c>
      <c r="E92" s="65" t="s">
        <v>44</v>
      </c>
      <c r="F92" s="66">
        <f t="shared" si="2"/>
        <v>5200</v>
      </c>
    </row>
    <row r="93" spans="1:6" ht="24.6" customHeight="1">
      <c r="A93" s="25" t="s">
        <v>167</v>
      </c>
      <c r="B93" s="64" t="s">
        <v>142</v>
      </c>
      <c r="C93" s="27" t="s">
        <v>266</v>
      </c>
      <c r="D93" s="28">
        <v>5200</v>
      </c>
      <c r="E93" s="65" t="s">
        <v>44</v>
      </c>
      <c r="F93" s="66">
        <f t="shared" si="2"/>
        <v>5200</v>
      </c>
    </row>
    <row r="94" spans="1:6" ht="36.950000000000003" customHeight="1">
      <c r="A94" s="25" t="s">
        <v>169</v>
      </c>
      <c r="B94" s="64" t="s">
        <v>142</v>
      </c>
      <c r="C94" s="27" t="s">
        <v>267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171</v>
      </c>
      <c r="B95" s="64" t="s">
        <v>142</v>
      </c>
      <c r="C95" s="27" t="s">
        <v>268</v>
      </c>
      <c r="D95" s="28">
        <v>5200</v>
      </c>
      <c r="E95" s="65" t="s">
        <v>44</v>
      </c>
      <c r="F95" s="66">
        <f t="shared" si="2"/>
        <v>5200</v>
      </c>
    </row>
    <row r="96" spans="1:6">
      <c r="A96" s="25" t="s">
        <v>269</v>
      </c>
      <c r="B96" s="64" t="s">
        <v>142</v>
      </c>
      <c r="C96" s="27" t="s">
        <v>270</v>
      </c>
      <c r="D96" s="28">
        <v>19700</v>
      </c>
      <c r="E96" s="65" t="s">
        <v>44</v>
      </c>
      <c r="F96" s="66">
        <f t="shared" si="2"/>
        <v>19700</v>
      </c>
    </row>
    <row r="97" spans="1:6" ht="61.5" customHeight="1">
      <c r="A97" s="25" t="s">
        <v>229</v>
      </c>
      <c r="B97" s="64" t="s">
        <v>142</v>
      </c>
      <c r="C97" s="27" t="s">
        <v>271</v>
      </c>
      <c r="D97" s="28">
        <v>19700</v>
      </c>
      <c r="E97" s="65" t="s">
        <v>44</v>
      </c>
      <c r="F97" s="66">
        <f t="shared" si="2"/>
        <v>19700</v>
      </c>
    </row>
    <row r="98" spans="1:6">
      <c r="A98" s="25" t="s">
        <v>272</v>
      </c>
      <c r="B98" s="64" t="s">
        <v>142</v>
      </c>
      <c r="C98" s="27" t="s">
        <v>273</v>
      </c>
      <c r="D98" s="28">
        <v>19700</v>
      </c>
      <c r="E98" s="65" t="s">
        <v>44</v>
      </c>
      <c r="F98" s="66">
        <f t="shared" si="2"/>
        <v>19700</v>
      </c>
    </row>
    <row r="99" spans="1:6" ht="98.45" customHeight="1">
      <c r="A99" s="67" t="s">
        <v>274</v>
      </c>
      <c r="B99" s="64" t="s">
        <v>142</v>
      </c>
      <c r="C99" s="27" t="s">
        <v>275</v>
      </c>
      <c r="D99" s="28">
        <v>19700</v>
      </c>
      <c r="E99" s="65" t="s">
        <v>44</v>
      </c>
      <c r="F99" s="66">
        <f t="shared" si="2"/>
        <v>19700</v>
      </c>
    </row>
    <row r="100" spans="1:6" ht="24.6" customHeight="1">
      <c r="A100" s="25" t="s">
        <v>167</v>
      </c>
      <c r="B100" s="64" t="s">
        <v>142</v>
      </c>
      <c r="C100" s="27" t="s">
        <v>276</v>
      </c>
      <c r="D100" s="28">
        <v>19700</v>
      </c>
      <c r="E100" s="65" t="s">
        <v>44</v>
      </c>
      <c r="F100" s="66">
        <f t="shared" si="2"/>
        <v>19700</v>
      </c>
    </row>
    <row r="101" spans="1:6" ht="36.950000000000003" customHeight="1">
      <c r="A101" s="25" t="s">
        <v>169</v>
      </c>
      <c r="B101" s="64" t="s">
        <v>142</v>
      </c>
      <c r="C101" s="27" t="s">
        <v>277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25" t="s">
        <v>171</v>
      </c>
      <c r="B102" s="64" t="s">
        <v>142</v>
      </c>
      <c r="C102" s="27" t="s">
        <v>278</v>
      </c>
      <c r="D102" s="28">
        <v>19700</v>
      </c>
      <c r="E102" s="65" t="s">
        <v>44</v>
      </c>
      <c r="F102" s="66">
        <f t="shared" si="2"/>
        <v>19700</v>
      </c>
    </row>
    <row r="103" spans="1:6">
      <c r="A103" s="52" t="s">
        <v>279</v>
      </c>
      <c r="B103" s="53" t="s">
        <v>142</v>
      </c>
      <c r="C103" s="54" t="s">
        <v>280</v>
      </c>
      <c r="D103" s="55">
        <f>D104</f>
        <v>31674700</v>
      </c>
      <c r="E103" s="56">
        <f>E111+E108</f>
        <v>608421.89</v>
      </c>
      <c r="F103" s="57">
        <f t="shared" si="2"/>
        <v>31066278.109999999</v>
      </c>
    </row>
    <row r="104" spans="1:6">
      <c r="A104" s="25" t="s">
        <v>281</v>
      </c>
      <c r="B104" s="64" t="s">
        <v>142</v>
      </c>
      <c r="C104" s="27" t="s">
        <v>282</v>
      </c>
      <c r="D104" s="28">
        <f>D105</f>
        <v>31674700</v>
      </c>
      <c r="E104" s="65">
        <f>E103</f>
        <v>608421.89</v>
      </c>
      <c r="F104" s="66">
        <f t="shared" si="2"/>
        <v>31066278.109999999</v>
      </c>
    </row>
    <row r="105" spans="1:6" ht="36.950000000000003" customHeight="1">
      <c r="A105" s="25" t="s">
        <v>283</v>
      </c>
      <c r="B105" s="64" t="s">
        <v>142</v>
      </c>
      <c r="C105" s="27" t="s">
        <v>284</v>
      </c>
      <c r="D105" s="28">
        <f>D107+D111+D115</f>
        <v>31674700</v>
      </c>
      <c r="E105" s="65">
        <f>E103</f>
        <v>608421.89</v>
      </c>
      <c r="F105" s="66">
        <f t="shared" si="2"/>
        <v>31066278.109999999</v>
      </c>
    </row>
    <row r="106" spans="1:6" ht="36.950000000000003" customHeight="1">
      <c r="A106" s="25" t="s">
        <v>285</v>
      </c>
      <c r="B106" s="64" t="s">
        <v>142</v>
      </c>
      <c r="C106" s="27" t="s">
        <v>286</v>
      </c>
      <c r="D106" s="28">
        <f>D107+D111</f>
        <v>31604700</v>
      </c>
      <c r="E106" s="65">
        <f>E103</f>
        <v>608421.89</v>
      </c>
      <c r="F106" s="66">
        <f t="shared" si="2"/>
        <v>30996278.109999999</v>
      </c>
    </row>
    <row r="107" spans="1:6" ht="98.45" customHeight="1">
      <c r="A107" s="67" t="s">
        <v>287</v>
      </c>
      <c r="B107" s="64" t="s">
        <v>142</v>
      </c>
      <c r="C107" s="27" t="s">
        <v>288</v>
      </c>
      <c r="D107" s="28">
        <v>567000</v>
      </c>
      <c r="E107" s="65">
        <f>E108</f>
        <v>359670.74</v>
      </c>
      <c r="F107" s="66">
        <f t="shared" si="2"/>
        <v>207329.26</v>
      </c>
    </row>
    <row r="108" spans="1:6" ht="24.6" customHeight="1">
      <c r="A108" s="25" t="s">
        <v>167</v>
      </c>
      <c r="B108" s="64" t="s">
        <v>142</v>
      </c>
      <c r="C108" s="27" t="s">
        <v>289</v>
      </c>
      <c r="D108" s="28">
        <v>567000</v>
      </c>
      <c r="E108" s="65">
        <v>359670.74</v>
      </c>
      <c r="F108" s="66">
        <f t="shared" si="2"/>
        <v>207329.26</v>
      </c>
    </row>
    <row r="109" spans="1:6" ht="36.950000000000003" customHeight="1">
      <c r="A109" s="25" t="s">
        <v>169</v>
      </c>
      <c r="B109" s="64" t="s">
        <v>142</v>
      </c>
      <c r="C109" s="27" t="s">
        <v>290</v>
      </c>
      <c r="D109" s="28">
        <v>567000</v>
      </c>
      <c r="E109" s="65">
        <f>E108</f>
        <v>359670.74</v>
      </c>
      <c r="F109" s="66">
        <f t="shared" si="2"/>
        <v>207329.26</v>
      </c>
    </row>
    <row r="110" spans="1:6">
      <c r="A110" s="25" t="s">
        <v>171</v>
      </c>
      <c r="B110" s="64" t="s">
        <v>142</v>
      </c>
      <c r="C110" s="27" t="s">
        <v>291</v>
      </c>
      <c r="D110" s="28">
        <v>567000</v>
      </c>
      <c r="E110" s="65">
        <f>E108</f>
        <v>359670.74</v>
      </c>
      <c r="F110" s="66">
        <f t="shared" si="2"/>
        <v>207329.26</v>
      </c>
    </row>
    <row r="111" spans="1:6" ht="110.65" customHeight="1">
      <c r="A111" s="67" t="s">
        <v>292</v>
      </c>
      <c r="B111" s="64" t="s">
        <v>142</v>
      </c>
      <c r="C111" s="27" t="s">
        <v>293</v>
      </c>
      <c r="D111" s="28">
        <v>31037700</v>
      </c>
      <c r="E111" s="65">
        <v>248751.15</v>
      </c>
      <c r="F111" s="66">
        <f t="shared" ref="F111:F142" si="3">IF(OR(D111="-",IF(E111="-",0,E111)&gt;=IF(D111="-",0,D111)),"-",IF(D111="-",0,D111)-IF(E111="-",0,E111))</f>
        <v>30788948.850000001</v>
      </c>
    </row>
    <row r="112" spans="1:6" ht="24.6" customHeight="1">
      <c r="A112" s="25" t="s">
        <v>167</v>
      </c>
      <c r="B112" s="64" t="s">
        <v>142</v>
      </c>
      <c r="C112" s="27" t="s">
        <v>294</v>
      </c>
      <c r="D112" s="28">
        <f>D111</f>
        <v>31037700</v>
      </c>
      <c r="E112" s="65">
        <f>E111</f>
        <v>248751.15</v>
      </c>
      <c r="F112" s="66">
        <f t="shared" si="3"/>
        <v>30788948.850000001</v>
      </c>
    </row>
    <row r="113" spans="1:6" ht="36.950000000000003" customHeight="1">
      <c r="A113" s="25" t="s">
        <v>169</v>
      </c>
      <c r="B113" s="64" t="s">
        <v>142</v>
      </c>
      <c r="C113" s="27" t="s">
        <v>295</v>
      </c>
      <c r="D113" s="28">
        <f>D111</f>
        <v>31037700</v>
      </c>
      <c r="E113" s="65">
        <f>E111</f>
        <v>248751.15</v>
      </c>
      <c r="F113" s="66">
        <f t="shared" si="3"/>
        <v>30788948.850000001</v>
      </c>
    </row>
    <row r="114" spans="1:6" ht="36.950000000000003" customHeight="1">
      <c r="A114" s="25" t="s">
        <v>296</v>
      </c>
      <c r="B114" s="64" t="s">
        <v>142</v>
      </c>
      <c r="C114" s="27" t="s">
        <v>297</v>
      </c>
      <c r="D114" s="28">
        <f>D111</f>
        <v>31037700</v>
      </c>
      <c r="E114" s="65">
        <f>E111</f>
        <v>248751.15</v>
      </c>
      <c r="F114" s="66">
        <f t="shared" si="3"/>
        <v>30788948.850000001</v>
      </c>
    </row>
    <row r="115" spans="1:6" ht="36.950000000000003" customHeight="1">
      <c r="A115" s="25" t="s">
        <v>298</v>
      </c>
      <c r="B115" s="64" t="s">
        <v>142</v>
      </c>
      <c r="C115" s="27" t="s">
        <v>299</v>
      </c>
      <c r="D115" s="28">
        <v>70000</v>
      </c>
      <c r="E115" s="65" t="s">
        <v>44</v>
      </c>
      <c r="F115" s="66">
        <f t="shared" si="3"/>
        <v>70000</v>
      </c>
    </row>
    <row r="116" spans="1:6" ht="86.1" customHeight="1">
      <c r="A116" s="25" t="s">
        <v>300</v>
      </c>
      <c r="B116" s="64" t="s">
        <v>142</v>
      </c>
      <c r="C116" s="27" t="s">
        <v>301</v>
      </c>
      <c r="D116" s="28">
        <v>70000</v>
      </c>
      <c r="E116" s="65" t="s">
        <v>44</v>
      </c>
      <c r="F116" s="66">
        <f t="shared" si="3"/>
        <v>70000</v>
      </c>
    </row>
    <row r="117" spans="1:6" ht="24.6" customHeight="1">
      <c r="A117" s="25" t="s">
        <v>167</v>
      </c>
      <c r="B117" s="64" t="s">
        <v>142</v>
      </c>
      <c r="C117" s="27" t="s">
        <v>302</v>
      </c>
      <c r="D117" s="28">
        <v>70000</v>
      </c>
      <c r="E117" s="65" t="s">
        <v>44</v>
      </c>
      <c r="F117" s="66">
        <f t="shared" si="3"/>
        <v>70000</v>
      </c>
    </row>
    <row r="118" spans="1:6" ht="36.950000000000003" customHeight="1">
      <c r="A118" s="25" t="s">
        <v>169</v>
      </c>
      <c r="B118" s="64" t="s">
        <v>142</v>
      </c>
      <c r="C118" s="27" t="s">
        <v>303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25" t="s">
        <v>171</v>
      </c>
      <c r="B119" s="64" t="s">
        <v>142</v>
      </c>
      <c r="C119" s="27" t="s">
        <v>304</v>
      </c>
      <c r="D119" s="28">
        <v>70000</v>
      </c>
      <c r="E119" s="65" t="s">
        <v>44</v>
      </c>
      <c r="F119" s="66">
        <f t="shared" si="3"/>
        <v>70000</v>
      </c>
    </row>
    <row r="120" spans="1:6">
      <c r="A120" s="52" t="s">
        <v>305</v>
      </c>
      <c r="B120" s="53" t="s">
        <v>142</v>
      </c>
      <c r="C120" s="54" t="s">
        <v>306</v>
      </c>
      <c r="D120" s="55">
        <f>D121+D128</f>
        <v>1983300</v>
      </c>
      <c r="E120" s="56">
        <f>E121+E128</f>
        <v>1196575.6599999999</v>
      </c>
      <c r="F120" s="57">
        <f t="shared" si="3"/>
        <v>786724.34000000008</v>
      </c>
    </row>
    <row r="121" spans="1:6">
      <c r="A121" s="25" t="s">
        <v>307</v>
      </c>
      <c r="B121" s="64" t="s">
        <v>142</v>
      </c>
      <c r="C121" s="27" t="s">
        <v>308</v>
      </c>
      <c r="D121" s="28">
        <v>88100</v>
      </c>
      <c r="E121" s="65">
        <v>35754</v>
      </c>
      <c r="F121" s="66">
        <f t="shared" si="3"/>
        <v>52346</v>
      </c>
    </row>
    <row r="122" spans="1:6" ht="36.950000000000003" customHeight="1">
      <c r="A122" s="25" t="s">
        <v>309</v>
      </c>
      <c r="B122" s="64" t="s">
        <v>142</v>
      </c>
      <c r="C122" s="27" t="s">
        <v>310</v>
      </c>
      <c r="D122" s="28">
        <v>88100</v>
      </c>
      <c r="E122" s="65">
        <f>E121</f>
        <v>35754</v>
      </c>
      <c r="F122" s="66">
        <f t="shared" si="3"/>
        <v>52346</v>
      </c>
    </row>
    <row r="123" spans="1:6" ht="24.6" customHeight="1">
      <c r="A123" s="25" t="s">
        <v>311</v>
      </c>
      <c r="B123" s="64" t="s">
        <v>142</v>
      </c>
      <c r="C123" s="27" t="s">
        <v>312</v>
      </c>
      <c r="D123" s="28">
        <v>88100</v>
      </c>
      <c r="E123" s="65">
        <f>E121</f>
        <v>35754</v>
      </c>
      <c r="F123" s="66">
        <f t="shared" si="3"/>
        <v>52346</v>
      </c>
    </row>
    <row r="124" spans="1:6" ht="86.1" customHeight="1">
      <c r="A124" s="67" t="s">
        <v>313</v>
      </c>
      <c r="B124" s="64" t="s">
        <v>142</v>
      </c>
      <c r="C124" s="27" t="s">
        <v>314</v>
      </c>
      <c r="D124" s="28">
        <v>88100</v>
      </c>
      <c r="E124" s="65">
        <f>E121</f>
        <v>35754</v>
      </c>
      <c r="F124" s="66">
        <f t="shared" si="3"/>
        <v>52346</v>
      </c>
    </row>
    <row r="125" spans="1:6" ht="24.6" customHeight="1">
      <c r="A125" s="25" t="s">
        <v>167</v>
      </c>
      <c r="B125" s="64" t="s">
        <v>142</v>
      </c>
      <c r="C125" s="27" t="s">
        <v>315</v>
      </c>
      <c r="D125" s="28">
        <v>88100</v>
      </c>
      <c r="E125" s="65">
        <f>E121</f>
        <v>35754</v>
      </c>
      <c r="F125" s="66">
        <f t="shared" si="3"/>
        <v>52346</v>
      </c>
    </row>
    <row r="126" spans="1:6" ht="36.950000000000003" customHeight="1">
      <c r="A126" s="25" t="s">
        <v>169</v>
      </c>
      <c r="B126" s="64" t="s">
        <v>142</v>
      </c>
      <c r="C126" s="27" t="s">
        <v>316</v>
      </c>
      <c r="D126" s="28">
        <v>88100</v>
      </c>
      <c r="E126" s="65">
        <f>E121</f>
        <v>35754</v>
      </c>
      <c r="F126" s="66">
        <f t="shared" si="3"/>
        <v>52346</v>
      </c>
    </row>
    <row r="127" spans="1:6">
      <c r="A127" s="25" t="s">
        <v>171</v>
      </c>
      <c r="B127" s="64" t="s">
        <v>142</v>
      </c>
      <c r="C127" s="27" t="s">
        <v>317</v>
      </c>
      <c r="D127" s="28">
        <v>88100</v>
      </c>
      <c r="E127" s="65">
        <f>E121</f>
        <v>35754</v>
      </c>
      <c r="F127" s="66">
        <f t="shared" si="3"/>
        <v>52346</v>
      </c>
    </row>
    <row r="128" spans="1:6" s="103" customFormat="1">
      <c r="A128" s="99" t="s">
        <v>318</v>
      </c>
      <c r="B128" s="100" t="s">
        <v>142</v>
      </c>
      <c r="C128" s="101" t="s">
        <v>319</v>
      </c>
      <c r="D128" s="81">
        <f>D147+D143+D139+D135+D131</f>
        <v>1895200</v>
      </c>
      <c r="E128" s="102">
        <f>E131+E139+E147+E135</f>
        <v>1160821.6599999999</v>
      </c>
      <c r="F128" s="82">
        <f t="shared" si="3"/>
        <v>734378.34000000008</v>
      </c>
    </row>
    <row r="129" spans="1:6" ht="36.950000000000003" customHeight="1">
      <c r="A129" s="25" t="s">
        <v>309</v>
      </c>
      <c r="B129" s="64" t="s">
        <v>142</v>
      </c>
      <c r="C129" s="27" t="s">
        <v>320</v>
      </c>
      <c r="D129" s="28">
        <f>D128</f>
        <v>1895200</v>
      </c>
      <c r="E129" s="65">
        <f>E128</f>
        <v>1160821.6599999999</v>
      </c>
      <c r="F129" s="66">
        <f t="shared" si="3"/>
        <v>734378.34000000008</v>
      </c>
    </row>
    <row r="130" spans="1:6" ht="24.6" customHeight="1">
      <c r="A130" s="25" t="s">
        <v>321</v>
      </c>
      <c r="B130" s="64" t="s">
        <v>142</v>
      </c>
      <c r="C130" s="27" t="s">
        <v>322</v>
      </c>
      <c r="D130" s="28">
        <f>D128</f>
        <v>1895200</v>
      </c>
      <c r="E130" s="65">
        <f>E128</f>
        <v>1160821.6599999999</v>
      </c>
      <c r="F130" s="66">
        <f t="shared" si="3"/>
        <v>734378.34000000008</v>
      </c>
    </row>
    <row r="131" spans="1:6" ht="73.7" customHeight="1">
      <c r="A131" s="25" t="s">
        <v>323</v>
      </c>
      <c r="B131" s="64" t="s">
        <v>142</v>
      </c>
      <c r="C131" s="27" t="s">
        <v>324</v>
      </c>
      <c r="D131" s="28">
        <v>930200</v>
      </c>
      <c r="E131" s="65">
        <v>556967.69999999995</v>
      </c>
      <c r="F131" s="66">
        <f t="shared" si="3"/>
        <v>373232.30000000005</v>
      </c>
    </row>
    <row r="132" spans="1:6" ht="24.6" customHeight="1">
      <c r="A132" s="25" t="s">
        <v>167</v>
      </c>
      <c r="B132" s="64" t="s">
        <v>142</v>
      </c>
      <c r="C132" s="27" t="s">
        <v>325</v>
      </c>
      <c r="D132" s="28">
        <v>930200</v>
      </c>
      <c r="E132" s="65">
        <f>E131</f>
        <v>556967.69999999995</v>
      </c>
      <c r="F132" s="66">
        <f t="shared" si="3"/>
        <v>373232.30000000005</v>
      </c>
    </row>
    <row r="133" spans="1:6" ht="36.950000000000003" customHeight="1">
      <c r="A133" s="25" t="s">
        <v>169</v>
      </c>
      <c r="B133" s="64" t="s">
        <v>142</v>
      </c>
      <c r="C133" s="27" t="s">
        <v>326</v>
      </c>
      <c r="D133" s="28">
        <v>930200</v>
      </c>
      <c r="E133" s="65">
        <f>E131</f>
        <v>556967.69999999995</v>
      </c>
      <c r="F133" s="66">
        <f t="shared" si="3"/>
        <v>373232.30000000005</v>
      </c>
    </row>
    <row r="134" spans="1:6">
      <c r="A134" s="25" t="s">
        <v>171</v>
      </c>
      <c r="B134" s="64" t="s">
        <v>142</v>
      </c>
      <c r="C134" s="27" t="s">
        <v>327</v>
      </c>
      <c r="D134" s="28">
        <v>930200</v>
      </c>
      <c r="E134" s="65">
        <f>E131</f>
        <v>556967.69999999995</v>
      </c>
      <c r="F134" s="66">
        <f t="shared" si="3"/>
        <v>373232.30000000005</v>
      </c>
    </row>
    <row r="135" spans="1:6" ht="86.1" customHeight="1">
      <c r="A135" s="67" t="s">
        <v>328</v>
      </c>
      <c r="B135" s="64" t="s">
        <v>142</v>
      </c>
      <c r="C135" s="27" t="s">
        <v>329</v>
      </c>
      <c r="D135" s="28">
        <v>265800</v>
      </c>
      <c r="E135" s="65">
        <v>2132.02</v>
      </c>
      <c r="F135" s="66">
        <f t="shared" si="3"/>
        <v>263667.98</v>
      </c>
    </row>
    <row r="136" spans="1:6" ht="24.6" customHeight="1">
      <c r="A136" s="25" t="s">
        <v>167</v>
      </c>
      <c r="B136" s="64" t="s">
        <v>142</v>
      </c>
      <c r="C136" s="27" t="s">
        <v>330</v>
      </c>
      <c r="D136" s="28">
        <f>D135</f>
        <v>265800</v>
      </c>
      <c r="E136" s="65">
        <f>E135</f>
        <v>2132.02</v>
      </c>
      <c r="F136" s="66">
        <f t="shared" si="3"/>
        <v>263667.98</v>
      </c>
    </row>
    <row r="137" spans="1:6" ht="36.950000000000003" customHeight="1">
      <c r="A137" s="25" t="s">
        <v>169</v>
      </c>
      <c r="B137" s="64" t="s">
        <v>142</v>
      </c>
      <c r="C137" s="27" t="s">
        <v>331</v>
      </c>
      <c r="D137" s="28">
        <f>D135</f>
        <v>265800</v>
      </c>
      <c r="E137" s="65">
        <f>E135</f>
        <v>2132.02</v>
      </c>
      <c r="F137" s="66">
        <f t="shared" si="3"/>
        <v>263667.98</v>
      </c>
    </row>
    <row r="138" spans="1:6">
      <c r="A138" s="25" t="s">
        <v>171</v>
      </c>
      <c r="B138" s="64" t="s">
        <v>142</v>
      </c>
      <c r="C138" s="27" t="s">
        <v>332</v>
      </c>
      <c r="D138" s="28">
        <f>D135</f>
        <v>265800</v>
      </c>
      <c r="E138" s="65">
        <f>E135</f>
        <v>2132.02</v>
      </c>
      <c r="F138" s="66">
        <f t="shared" si="3"/>
        <v>263667.98</v>
      </c>
    </row>
    <row r="139" spans="1:6" ht="86.1" customHeight="1">
      <c r="A139" s="67" t="s">
        <v>333</v>
      </c>
      <c r="B139" s="64" t="s">
        <v>142</v>
      </c>
      <c r="C139" s="27" t="s">
        <v>334</v>
      </c>
      <c r="D139" s="28">
        <v>644200</v>
      </c>
      <c r="E139" s="65">
        <v>597971.93999999994</v>
      </c>
      <c r="F139" s="66">
        <f t="shared" si="3"/>
        <v>46228.060000000056</v>
      </c>
    </row>
    <row r="140" spans="1:6" ht="24.6" customHeight="1">
      <c r="A140" s="25" t="s">
        <v>167</v>
      </c>
      <c r="B140" s="64" t="s">
        <v>142</v>
      </c>
      <c r="C140" s="27" t="s">
        <v>335</v>
      </c>
      <c r="D140" s="28">
        <v>644200</v>
      </c>
      <c r="E140" s="65">
        <f>E139</f>
        <v>597971.93999999994</v>
      </c>
      <c r="F140" s="66">
        <f t="shared" si="3"/>
        <v>46228.060000000056</v>
      </c>
    </row>
    <row r="141" spans="1:6" ht="36.950000000000003" customHeight="1">
      <c r="A141" s="25" t="s">
        <v>169</v>
      </c>
      <c r="B141" s="64" t="s">
        <v>142</v>
      </c>
      <c r="C141" s="27" t="s">
        <v>336</v>
      </c>
      <c r="D141" s="28">
        <v>644200</v>
      </c>
      <c r="E141" s="65">
        <f>E139</f>
        <v>597971.93999999994</v>
      </c>
      <c r="F141" s="66">
        <f t="shared" si="3"/>
        <v>46228.060000000056</v>
      </c>
    </row>
    <row r="142" spans="1:6">
      <c r="A142" s="25" t="s">
        <v>171</v>
      </c>
      <c r="B142" s="64" t="s">
        <v>142</v>
      </c>
      <c r="C142" s="27" t="s">
        <v>337</v>
      </c>
      <c r="D142" s="28">
        <v>644200</v>
      </c>
      <c r="E142" s="65">
        <f>E139</f>
        <v>597971.93999999994</v>
      </c>
      <c r="F142" s="66">
        <f t="shared" si="3"/>
        <v>46228.060000000056</v>
      </c>
    </row>
    <row r="143" spans="1:6" ht="110.65" customHeight="1">
      <c r="A143" s="67" t="s">
        <v>338</v>
      </c>
      <c r="B143" s="64" t="s">
        <v>142</v>
      </c>
      <c r="C143" s="27" t="s">
        <v>339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24.6" customHeight="1">
      <c r="A144" s="25" t="s">
        <v>167</v>
      </c>
      <c r="B144" s="64" t="s">
        <v>142</v>
      </c>
      <c r="C144" s="27" t="s">
        <v>340</v>
      </c>
      <c r="D144" s="28">
        <v>50000</v>
      </c>
      <c r="E144" s="65" t="s">
        <v>44</v>
      </c>
      <c r="F144" s="66">
        <f t="shared" si="4"/>
        <v>50000</v>
      </c>
    </row>
    <row r="145" spans="1:6" ht="36.950000000000003" customHeight="1">
      <c r="A145" s="25" t="s">
        <v>169</v>
      </c>
      <c r="B145" s="64" t="s">
        <v>142</v>
      </c>
      <c r="C145" s="27" t="s">
        <v>341</v>
      </c>
      <c r="D145" s="28">
        <v>50000</v>
      </c>
      <c r="E145" s="65" t="s">
        <v>44</v>
      </c>
      <c r="F145" s="66">
        <f t="shared" si="4"/>
        <v>50000</v>
      </c>
    </row>
    <row r="146" spans="1:6">
      <c r="A146" s="25" t="s">
        <v>171</v>
      </c>
      <c r="B146" s="64" t="s">
        <v>142</v>
      </c>
      <c r="C146" s="27" t="s">
        <v>342</v>
      </c>
      <c r="D146" s="28">
        <v>50000</v>
      </c>
      <c r="E146" s="65" t="s">
        <v>44</v>
      </c>
      <c r="F146" s="66">
        <f t="shared" si="4"/>
        <v>50000</v>
      </c>
    </row>
    <row r="147" spans="1:6" ht="73.7" customHeight="1">
      <c r="A147" s="25" t="s">
        <v>343</v>
      </c>
      <c r="B147" s="64" t="s">
        <v>142</v>
      </c>
      <c r="C147" s="27" t="s">
        <v>344</v>
      </c>
      <c r="D147" s="28">
        <v>5000</v>
      </c>
      <c r="E147" s="65">
        <v>3750</v>
      </c>
      <c r="F147" s="66">
        <f t="shared" si="4"/>
        <v>1250</v>
      </c>
    </row>
    <row r="148" spans="1:6">
      <c r="A148" s="25" t="s">
        <v>189</v>
      </c>
      <c r="B148" s="64" t="s">
        <v>142</v>
      </c>
      <c r="C148" s="27" t="s">
        <v>345</v>
      </c>
      <c r="D148" s="28">
        <v>5000</v>
      </c>
      <c r="E148" s="65">
        <f>E147</f>
        <v>3750</v>
      </c>
      <c r="F148" s="66">
        <f t="shared" si="4"/>
        <v>1250</v>
      </c>
    </row>
    <row r="149" spans="1:6">
      <c r="A149" s="25" t="s">
        <v>200</v>
      </c>
      <c r="B149" s="64" t="s">
        <v>142</v>
      </c>
      <c r="C149" s="27" t="s">
        <v>346</v>
      </c>
      <c r="D149" s="28">
        <v>5000</v>
      </c>
      <c r="E149" s="65">
        <f>E147</f>
        <v>3750</v>
      </c>
      <c r="F149" s="66">
        <f t="shared" si="4"/>
        <v>1250</v>
      </c>
    </row>
    <row r="150" spans="1:6">
      <c r="A150" s="25" t="s">
        <v>204</v>
      </c>
      <c r="B150" s="64" t="s">
        <v>142</v>
      </c>
      <c r="C150" s="27" t="s">
        <v>347</v>
      </c>
      <c r="D150" s="28">
        <v>5000</v>
      </c>
      <c r="E150" s="65">
        <f>E147</f>
        <v>3750</v>
      </c>
      <c r="F150" s="66">
        <f t="shared" si="4"/>
        <v>1250</v>
      </c>
    </row>
    <row r="151" spans="1:6">
      <c r="A151" s="52" t="s">
        <v>348</v>
      </c>
      <c r="B151" s="53" t="s">
        <v>142</v>
      </c>
      <c r="C151" s="54" t="s">
        <v>349</v>
      </c>
      <c r="D151" s="55">
        <v>21800</v>
      </c>
      <c r="E151" s="56">
        <f>E152</f>
        <v>21350</v>
      </c>
      <c r="F151" s="57">
        <f t="shared" si="4"/>
        <v>450</v>
      </c>
    </row>
    <row r="152" spans="1:6" ht="24.6" customHeight="1">
      <c r="A152" s="25" t="s">
        <v>350</v>
      </c>
      <c r="B152" s="64" t="s">
        <v>142</v>
      </c>
      <c r="C152" s="27" t="s">
        <v>351</v>
      </c>
      <c r="D152" s="28">
        <v>21800</v>
      </c>
      <c r="E152" s="65">
        <v>21350</v>
      </c>
      <c r="F152" s="66">
        <f t="shared" si="4"/>
        <v>450</v>
      </c>
    </row>
    <row r="153" spans="1:6" ht="24.6" customHeight="1">
      <c r="A153" s="25" t="s">
        <v>208</v>
      </c>
      <c r="B153" s="64" t="s">
        <v>142</v>
      </c>
      <c r="C153" s="27" t="s">
        <v>352</v>
      </c>
      <c r="D153" s="28">
        <v>21800</v>
      </c>
      <c r="E153" s="65">
        <f>E152</f>
        <v>21350</v>
      </c>
      <c r="F153" s="66">
        <f t="shared" si="4"/>
        <v>450</v>
      </c>
    </row>
    <row r="154" spans="1:6" ht="61.5" customHeight="1">
      <c r="A154" s="25" t="s">
        <v>210</v>
      </c>
      <c r="B154" s="64" t="s">
        <v>142</v>
      </c>
      <c r="C154" s="27" t="s">
        <v>353</v>
      </c>
      <c r="D154" s="28">
        <v>21800</v>
      </c>
      <c r="E154" s="65">
        <f>E152</f>
        <v>21350</v>
      </c>
      <c r="F154" s="66">
        <f t="shared" si="4"/>
        <v>450</v>
      </c>
    </row>
    <row r="155" spans="1:6" ht="135.19999999999999" customHeight="1">
      <c r="A155" s="67" t="s">
        <v>354</v>
      </c>
      <c r="B155" s="64" t="s">
        <v>142</v>
      </c>
      <c r="C155" s="27" t="s">
        <v>355</v>
      </c>
      <c r="D155" s="28">
        <v>21800</v>
      </c>
      <c r="E155" s="65">
        <f>E153</f>
        <v>21350</v>
      </c>
      <c r="F155" s="66">
        <f t="shared" si="4"/>
        <v>450</v>
      </c>
    </row>
    <row r="156" spans="1:6" ht="24.6" customHeight="1">
      <c r="A156" s="25" t="s">
        <v>167</v>
      </c>
      <c r="B156" s="64" t="s">
        <v>142</v>
      </c>
      <c r="C156" s="27" t="s">
        <v>356</v>
      </c>
      <c r="D156" s="28">
        <v>21800</v>
      </c>
      <c r="E156" s="65">
        <f>E152</f>
        <v>21350</v>
      </c>
      <c r="F156" s="66">
        <f t="shared" si="4"/>
        <v>450</v>
      </c>
    </row>
    <row r="157" spans="1:6" ht="36.950000000000003" customHeight="1">
      <c r="A157" s="25" t="s">
        <v>169</v>
      </c>
      <c r="B157" s="64" t="s">
        <v>142</v>
      </c>
      <c r="C157" s="27" t="s">
        <v>357</v>
      </c>
      <c r="D157" s="28">
        <v>21800</v>
      </c>
      <c r="E157" s="65">
        <f>E152</f>
        <v>21350</v>
      </c>
      <c r="F157" s="66">
        <f t="shared" si="4"/>
        <v>450</v>
      </c>
    </row>
    <row r="158" spans="1:6">
      <c r="A158" s="25" t="s">
        <v>171</v>
      </c>
      <c r="B158" s="64" t="s">
        <v>142</v>
      </c>
      <c r="C158" s="27" t="s">
        <v>358</v>
      </c>
      <c r="D158" s="28">
        <v>21800</v>
      </c>
      <c r="E158" s="65">
        <f>E152</f>
        <v>21350</v>
      </c>
      <c r="F158" s="66">
        <f t="shared" si="4"/>
        <v>450</v>
      </c>
    </row>
    <row r="159" spans="1:6">
      <c r="A159" s="52" t="s">
        <v>359</v>
      </c>
      <c r="B159" s="53" t="s">
        <v>142</v>
      </c>
      <c r="C159" s="54" t="s">
        <v>360</v>
      </c>
      <c r="D159" s="55">
        <f>D163+D167+D171</f>
        <v>22950200</v>
      </c>
      <c r="E159" s="56">
        <f>E163+E167+E171</f>
        <v>15856159.1</v>
      </c>
      <c r="F159" s="57">
        <f t="shared" si="4"/>
        <v>7094040.9000000004</v>
      </c>
    </row>
    <row r="160" spans="1:6">
      <c r="A160" s="25" t="s">
        <v>361</v>
      </c>
      <c r="B160" s="64" t="s">
        <v>142</v>
      </c>
      <c r="C160" s="27" t="s">
        <v>362</v>
      </c>
      <c r="D160" s="28">
        <v>22902200</v>
      </c>
      <c r="E160" s="65">
        <f>E159</f>
        <v>15856159.1</v>
      </c>
      <c r="F160" s="66">
        <f t="shared" si="4"/>
        <v>7046040.9000000004</v>
      </c>
    </row>
    <row r="161" spans="1:6" ht="36.950000000000003" customHeight="1">
      <c r="A161" s="25" t="s">
        <v>363</v>
      </c>
      <c r="B161" s="64" t="s">
        <v>142</v>
      </c>
      <c r="C161" s="27" t="s">
        <v>364</v>
      </c>
      <c r="D161" s="28">
        <v>22902200</v>
      </c>
      <c r="E161" s="65">
        <f>E159</f>
        <v>15856159.1</v>
      </c>
      <c r="F161" s="66">
        <f t="shared" si="4"/>
        <v>7046040.9000000004</v>
      </c>
    </row>
    <row r="162" spans="1:6" ht="24.6" customHeight="1">
      <c r="A162" s="25" t="s">
        <v>365</v>
      </c>
      <c r="B162" s="64" t="s">
        <v>142</v>
      </c>
      <c r="C162" s="27" t="s">
        <v>366</v>
      </c>
      <c r="D162" s="28">
        <v>22902200</v>
      </c>
      <c r="E162" s="65">
        <f>E159</f>
        <v>15856159.1</v>
      </c>
      <c r="F162" s="66">
        <f t="shared" si="4"/>
        <v>7046040.9000000004</v>
      </c>
    </row>
    <row r="163" spans="1:6" ht="86.1" customHeight="1">
      <c r="A163" s="67" t="s">
        <v>367</v>
      </c>
      <c r="B163" s="64" t="s">
        <v>142</v>
      </c>
      <c r="C163" s="27" t="s">
        <v>368</v>
      </c>
      <c r="D163" s="28">
        <v>2966900</v>
      </c>
      <c r="E163" s="65">
        <v>2012088.24</v>
      </c>
      <c r="F163" s="66">
        <f t="shared" si="4"/>
        <v>954811.76</v>
      </c>
    </row>
    <row r="164" spans="1:6" ht="36.950000000000003" customHeight="1">
      <c r="A164" s="25" t="s">
        <v>369</v>
      </c>
      <c r="B164" s="64" t="s">
        <v>142</v>
      </c>
      <c r="C164" s="27" t="s">
        <v>370</v>
      </c>
      <c r="D164" s="28">
        <v>2966900</v>
      </c>
      <c r="E164" s="65">
        <f>E163</f>
        <v>2012088.24</v>
      </c>
      <c r="F164" s="66">
        <f t="shared" si="4"/>
        <v>954811.76</v>
      </c>
    </row>
    <row r="165" spans="1:6">
      <c r="A165" s="25" t="s">
        <v>371</v>
      </c>
      <c r="B165" s="64" t="s">
        <v>142</v>
      </c>
      <c r="C165" s="27" t="s">
        <v>372</v>
      </c>
      <c r="D165" s="28">
        <v>2966900</v>
      </c>
      <c r="E165" s="65">
        <f>E163</f>
        <v>2012088.24</v>
      </c>
      <c r="F165" s="66">
        <f t="shared" si="4"/>
        <v>954811.76</v>
      </c>
    </row>
    <row r="166" spans="1:6" ht="49.15" customHeight="1">
      <c r="A166" s="25" t="s">
        <v>373</v>
      </c>
      <c r="B166" s="64" t="s">
        <v>142</v>
      </c>
      <c r="C166" s="27" t="s">
        <v>374</v>
      </c>
      <c r="D166" s="28">
        <v>2966900</v>
      </c>
      <c r="E166" s="65">
        <f>E163</f>
        <v>2012088.24</v>
      </c>
      <c r="F166" s="66">
        <f t="shared" si="4"/>
        <v>954811.76</v>
      </c>
    </row>
    <row r="167" spans="1:6" ht="78" customHeight="1">
      <c r="A167" s="25" t="s">
        <v>375</v>
      </c>
      <c r="B167" s="64" t="s">
        <v>142</v>
      </c>
      <c r="C167" s="27" t="s">
        <v>376</v>
      </c>
      <c r="D167" s="28">
        <v>160200</v>
      </c>
      <c r="E167" s="65">
        <v>88990.7</v>
      </c>
      <c r="F167" s="66">
        <f t="shared" si="4"/>
        <v>71209.3</v>
      </c>
    </row>
    <row r="168" spans="1:6" ht="24.6" customHeight="1">
      <c r="A168" s="25" t="s">
        <v>377</v>
      </c>
      <c r="B168" s="64" t="s">
        <v>142</v>
      </c>
      <c r="C168" s="27" t="s">
        <v>378</v>
      </c>
      <c r="D168" s="28">
        <f>D167</f>
        <v>160200</v>
      </c>
      <c r="E168" s="65">
        <f>E167</f>
        <v>88990.7</v>
      </c>
      <c r="F168" s="66">
        <f t="shared" si="4"/>
        <v>71209.3</v>
      </c>
    </row>
    <row r="169" spans="1:6">
      <c r="A169" s="25" t="s">
        <v>379</v>
      </c>
      <c r="B169" s="64" t="s">
        <v>142</v>
      </c>
      <c r="C169" s="27" t="s">
        <v>380</v>
      </c>
      <c r="D169" s="28">
        <f>D167</f>
        <v>160200</v>
      </c>
      <c r="E169" s="65">
        <f>E167</f>
        <v>88990.7</v>
      </c>
      <c r="F169" s="66">
        <f t="shared" si="4"/>
        <v>71209.3</v>
      </c>
    </row>
    <row r="170" spans="1:6" ht="36.950000000000003" customHeight="1">
      <c r="A170" s="25" t="s">
        <v>381</v>
      </c>
      <c r="B170" s="64" t="s">
        <v>142</v>
      </c>
      <c r="C170" s="27" t="s">
        <v>382</v>
      </c>
      <c r="D170" s="28">
        <f>D167</f>
        <v>160200</v>
      </c>
      <c r="E170" s="65">
        <f>E167</f>
        <v>88990.7</v>
      </c>
      <c r="F170" s="66">
        <f t="shared" si="4"/>
        <v>71209.3</v>
      </c>
    </row>
    <row r="171" spans="1:6" ht="86.1" customHeight="1">
      <c r="A171" s="67" t="s">
        <v>383</v>
      </c>
      <c r="B171" s="64" t="s">
        <v>142</v>
      </c>
      <c r="C171" s="27" t="s">
        <v>384</v>
      </c>
      <c r="D171" s="28">
        <v>19823100</v>
      </c>
      <c r="E171" s="65">
        <v>13755080.16</v>
      </c>
      <c r="F171" s="66">
        <f t="shared" si="4"/>
        <v>6068019.8399999999</v>
      </c>
    </row>
    <row r="172" spans="1:6" ht="24.6" customHeight="1">
      <c r="A172" s="25" t="s">
        <v>377</v>
      </c>
      <c r="B172" s="64" t="s">
        <v>142</v>
      </c>
      <c r="C172" s="27" t="s">
        <v>385</v>
      </c>
      <c r="D172" s="28">
        <v>19823100</v>
      </c>
      <c r="E172" s="65">
        <f>E171</f>
        <v>13755080.16</v>
      </c>
      <c r="F172" s="66">
        <f t="shared" si="4"/>
        <v>6068019.8399999999</v>
      </c>
    </row>
    <row r="173" spans="1:6">
      <c r="A173" s="25" t="s">
        <v>379</v>
      </c>
      <c r="B173" s="64" t="s">
        <v>142</v>
      </c>
      <c r="C173" s="27" t="s">
        <v>386</v>
      </c>
      <c r="D173" s="28">
        <v>19823100</v>
      </c>
      <c r="E173" s="65">
        <f>E171</f>
        <v>13755080.16</v>
      </c>
      <c r="F173" s="66">
        <f t="shared" si="4"/>
        <v>6068019.8399999999</v>
      </c>
    </row>
    <row r="174" spans="1:6" ht="36.950000000000003" customHeight="1">
      <c r="A174" s="25" t="s">
        <v>381</v>
      </c>
      <c r="B174" s="64" t="s">
        <v>142</v>
      </c>
      <c r="C174" s="27" t="s">
        <v>387</v>
      </c>
      <c r="D174" s="28">
        <v>19823100</v>
      </c>
      <c r="E174" s="65">
        <f>E171</f>
        <v>13755080.16</v>
      </c>
      <c r="F174" s="66">
        <f t="shared" si="4"/>
        <v>6068019.8399999999</v>
      </c>
    </row>
    <row r="175" spans="1:6">
      <c r="A175" s="52" t="s">
        <v>388</v>
      </c>
      <c r="B175" s="53" t="s">
        <v>142</v>
      </c>
      <c r="C175" s="54" t="s">
        <v>389</v>
      </c>
      <c r="D175" s="55">
        <v>24000</v>
      </c>
      <c r="E175" s="56">
        <f>E176</f>
        <v>16000</v>
      </c>
      <c r="F175" s="57">
        <f t="shared" ref="F175:F196" si="5">IF(OR(D175="-",IF(E175="-",0,E175)&gt;=IF(D175="-",0,D175)),"-",IF(D175="-",0,D175)-IF(E175="-",0,E175))</f>
        <v>8000</v>
      </c>
    </row>
    <row r="176" spans="1:6">
      <c r="A176" s="25" t="s">
        <v>390</v>
      </c>
      <c r="B176" s="64" t="s">
        <v>142</v>
      </c>
      <c r="C176" s="27" t="s">
        <v>391</v>
      </c>
      <c r="D176" s="28">
        <v>24000</v>
      </c>
      <c r="E176" s="65">
        <v>16000</v>
      </c>
      <c r="F176" s="66">
        <f t="shared" si="5"/>
        <v>8000</v>
      </c>
    </row>
    <row r="177" spans="1:6" ht="24.6" customHeight="1">
      <c r="A177" s="25" t="s">
        <v>208</v>
      </c>
      <c r="B177" s="64" t="s">
        <v>142</v>
      </c>
      <c r="C177" s="27" t="s">
        <v>392</v>
      </c>
      <c r="D177" s="28">
        <v>24000</v>
      </c>
      <c r="E177" s="65">
        <f>E175</f>
        <v>16000</v>
      </c>
      <c r="F177" s="66">
        <f t="shared" si="5"/>
        <v>8000</v>
      </c>
    </row>
    <row r="178" spans="1:6" ht="61.5" customHeight="1">
      <c r="A178" s="25" t="s">
        <v>393</v>
      </c>
      <c r="B178" s="64" t="s">
        <v>142</v>
      </c>
      <c r="C178" s="27" t="s">
        <v>394</v>
      </c>
      <c r="D178" s="28">
        <v>24000</v>
      </c>
      <c r="E178" s="65">
        <f>E175</f>
        <v>16000</v>
      </c>
      <c r="F178" s="66">
        <f t="shared" si="5"/>
        <v>8000</v>
      </c>
    </row>
    <row r="179" spans="1:6" ht="123" customHeight="1">
      <c r="A179" s="67" t="s">
        <v>395</v>
      </c>
      <c r="B179" s="64" t="s">
        <v>142</v>
      </c>
      <c r="C179" s="27" t="s">
        <v>396</v>
      </c>
      <c r="D179" s="28">
        <v>24000</v>
      </c>
      <c r="E179" s="65">
        <f>E175</f>
        <v>16000</v>
      </c>
      <c r="F179" s="66">
        <f t="shared" si="5"/>
        <v>8000</v>
      </c>
    </row>
    <row r="180" spans="1:6" ht="24.6" customHeight="1">
      <c r="A180" s="25" t="s">
        <v>397</v>
      </c>
      <c r="B180" s="64" t="s">
        <v>142</v>
      </c>
      <c r="C180" s="27" t="s">
        <v>398</v>
      </c>
      <c r="D180" s="28">
        <v>24000</v>
      </c>
      <c r="E180" s="65">
        <f>E175</f>
        <v>16000</v>
      </c>
      <c r="F180" s="66">
        <f t="shared" si="5"/>
        <v>8000</v>
      </c>
    </row>
    <row r="181" spans="1:6" ht="24.6" customHeight="1">
      <c r="A181" s="25" t="s">
        <v>399</v>
      </c>
      <c r="B181" s="64" t="s">
        <v>142</v>
      </c>
      <c r="C181" s="27" t="s">
        <v>400</v>
      </c>
      <c r="D181" s="28">
        <v>24000</v>
      </c>
      <c r="E181" s="65">
        <f>E175</f>
        <v>16000</v>
      </c>
      <c r="F181" s="66">
        <f t="shared" si="5"/>
        <v>8000</v>
      </c>
    </row>
    <row r="182" spans="1:6" ht="36.950000000000003" customHeight="1">
      <c r="A182" s="25" t="s">
        <v>401</v>
      </c>
      <c r="B182" s="64" t="s">
        <v>142</v>
      </c>
      <c r="C182" s="27" t="s">
        <v>402</v>
      </c>
      <c r="D182" s="28">
        <v>24000</v>
      </c>
      <c r="E182" s="65">
        <f>E175</f>
        <v>16000</v>
      </c>
      <c r="F182" s="66">
        <f t="shared" si="5"/>
        <v>8000</v>
      </c>
    </row>
    <row r="183" spans="1:6">
      <c r="A183" s="52" t="s">
        <v>403</v>
      </c>
      <c r="B183" s="53" t="s">
        <v>142</v>
      </c>
      <c r="C183" s="54" t="s">
        <v>404</v>
      </c>
      <c r="D183" s="55">
        <v>56800</v>
      </c>
      <c r="E183" s="56">
        <v>16920</v>
      </c>
      <c r="F183" s="57">
        <f t="shared" si="5"/>
        <v>39880</v>
      </c>
    </row>
    <row r="184" spans="1:6">
      <c r="A184" s="25" t="s">
        <v>405</v>
      </c>
      <c r="B184" s="64" t="s">
        <v>142</v>
      </c>
      <c r="C184" s="27" t="s">
        <v>406</v>
      </c>
      <c r="D184" s="28">
        <v>56800</v>
      </c>
      <c r="E184" s="65">
        <v>16920</v>
      </c>
      <c r="F184" s="66">
        <f t="shared" si="5"/>
        <v>39880</v>
      </c>
    </row>
    <row r="185" spans="1:6" ht="36.950000000000003" customHeight="1">
      <c r="A185" s="25" t="s">
        <v>363</v>
      </c>
      <c r="B185" s="64" t="s">
        <v>142</v>
      </c>
      <c r="C185" s="27" t="s">
        <v>407</v>
      </c>
      <c r="D185" s="28">
        <v>56800</v>
      </c>
      <c r="E185" s="65">
        <v>16920</v>
      </c>
      <c r="F185" s="66">
        <f t="shared" si="5"/>
        <v>39880</v>
      </c>
    </row>
    <row r="186" spans="1:6" ht="24.6" customHeight="1">
      <c r="A186" s="25" t="s">
        <v>408</v>
      </c>
      <c r="B186" s="64" t="s">
        <v>142</v>
      </c>
      <c r="C186" s="27" t="s">
        <v>409</v>
      </c>
      <c r="D186" s="28">
        <v>56800</v>
      </c>
      <c r="E186" s="65">
        <v>16920</v>
      </c>
      <c r="F186" s="66">
        <f t="shared" si="5"/>
        <v>39880</v>
      </c>
    </row>
    <row r="187" spans="1:6" ht="86.1" customHeight="1">
      <c r="A187" s="67" t="s">
        <v>410</v>
      </c>
      <c r="B187" s="64" t="s">
        <v>142</v>
      </c>
      <c r="C187" s="27" t="s">
        <v>411</v>
      </c>
      <c r="D187" s="28">
        <v>42800</v>
      </c>
      <c r="E187" s="65">
        <v>16920</v>
      </c>
      <c r="F187" s="66">
        <f t="shared" si="5"/>
        <v>25880</v>
      </c>
    </row>
    <row r="188" spans="1:6" ht="61.5" customHeight="1">
      <c r="A188" s="25" t="s">
        <v>155</v>
      </c>
      <c r="B188" s="64" t="s">
        <v>142</v>
      </c>
      <c r="C188" s="27" t="s">
        <v>412</v>
      </c>
      <c r="D188" s="28">
        <v>33800</v>
      </c>
      <c r="E188" s="65">
        <v>13920</v>
      </c>
      <c r="F188" s="66">
        <f t="shared" si="5"/>
        <v>19880</v>
      </c>
    </row>
    <row r="189" spans="1:6" ht="24.6" customHeight="1">
      <c r="A189" s="25" t="s">
        <v>413</v>
      </c>
      <c r="B189" s="64" t="s">
        <v>142</v>
      </c>
      <c r="C189" s="27" t="s">
        <v>414</v>
      </c>
      <c r="D189" s="28">
        <v>33800</v>
      </c>
      <c r="E189" s="65">
        <v>13920</v>
      </c>
      <c r="F189" s="66">
        <f t="shared" si="5"/>
        <v>19880</v>
      </c>
    </row>
    <row r="190" spans="1:6" ht="49.15" customHeight="1">
      <c r="A190" s="25" t="s">
        <v>415</v>
      </c>
      <c r="B190" s="64" t="s">
        <v>142</v>
      </c>
      <c r="C190" s="27" t="s">
        <v>416</v>
      </c>
      <c r="D190" s="28">
        <v>33800</v>
      </c>
      <c r="E190" s="65">
        <v>13920</v>
      </c>
      <c r="F190" s="66">
        <f t="shared" si="5"/>
        <v>19880</v>
      </c>
    </row>
    <row r="191" spans="1:6" ht="24.6" customHeight="1">
      <c r="A191" s="25" t="s">
        <v>397</v>
      </c>
      <c r="B191" s="64" t="s">
        <v>142</v>
      </c>
      <c r="C191" s="27" t="s">
        <v>417</v>
      </c>
      <c r="D191" s="28">
        <v>9000</v>
      </c>
      <c r="E191" s="65">
        <v>3000</v>
      </c>
      <c r="F191" s="66">
        <f t="shared" si="5"/>
        <v>6000</v>
      </c>
    </row>
    <row r="192" spans="1:6">
      <c r="A192" s="25" t="s">
        <v>418</v>
      </c>
      <c r="B192" s="64" t="s">
        <v>142</v>
      </c>
      <c r="C192" s="27" t="s">
        <v>419</v>
      </c>
      <c r="D192" s="28">
        <v>9000</v>
      </c>
      <c r="E192" s="65">
        <v>3000</v>
      </c>
      <c r="F192" s="66">
        <f t="shared" si="5"/>
        <v>6000</v>
      </c>
    </row>
    <row r="193" spans="1:6" ht="86.1" customHeight="1">
      <c r="A193" s="67" t="s">
        <v>420</v>
      </c>
      <c r="B193" s="64" t="s">
        <v>142</v>
      </c>
      <c r="C193" s="27" t="s">
        <v>421</v>
      </c>
      <c r="D193" s="28">
        <v>14000</v>
      </c>
      <c r="E193" s="65" t="s">
        <v>44</v>
      </c>
      <c r="F193" s="66">
        <f t="shared" si="5"/>
        <v>14000</v>
      </c>
    </row>
    <row r="194" spans="1:6" ht="24.6" customHeight="1">
      <c r="A194" s="25" t="s">
        <v>167</v>
      </c>
      <c r="B194" s="64" t="s">
        <v>142</v>
      </c>
      <c r="C194" s="27" t="s">
        <v>422</v>
      </c>
      <c r="D194" s="28">
        <v>14000</v>
      </c>
      <c r="E194" s="65" t="s">
        <v>44</v>
      </c>
      <c r="F194" s="66">
        <f t="shared" si="5"/>
        <v>14000</v>
      </c>
    </row>
    <row r="195" spans="1:6" ht="36.950000000000003" customHeight="1">
      <c r="A195" s="25" t="s">
        <v>169</v>
      </c>
      <c r="B195" s="64" t="s">
        <v>142</v>
      </c>
      <c r="C195" s="27" t="s">
        <v>423</v>
      </c>
      <c r="D195" s="28">
        <v>14000</v>
      </c>
      <c r="E195" s="65" t="s">
        <v>44</v>
      </c>
      <c r="F195" s="66">
        <f t="shared" si="5"/>
        <v>14000</v>
      </c>
    </row>
    <row r="196" spans="1:6" ht="13.5" thickBot="1">
      <c r="A196" s="25" t="s">
        <v>171</v>
      </c>
      <c r="B196" s="64" t="s">
        <v>142</v>
      </c>
      <c r="C196" s="27" t="s">
        <v>424</v>
      </c>
      <c r="D196" s="28">
        <v>14000</v>
      </c>
      <c r="E196" s="65" t="s">
        <v>44</v>
      </c>
      <c r="F196" s="66">
        <f t="shared" si="5"/>
        <v>14000</v>
      </c>
    </row>
    <row r="197" spans="1:6" ht="9" customHeight="1" thickBot="1">
      <c r="A197" s="68"/>
      <c r="B197" s="69"/>
      <c r="C197" s="70"/>
      <c r="D197" s="71"/>
      <c r="E197" s="69"/>
      <c r="F197" s="69"/>
    </row>
    <row r="198" spans="1:6" ht="13.5" customHeight="1" thickBot="1">
      <c r="A198" s="72" t="s">
        <v>425</v>
      </c>
      <c r="B198" s="73" t="s">
        <v>426</v>
      </c>
      <c r="C198" s="74" t="s">
        <v>143</v>
      </c>
      <c r="D198" s="75">
        <v>-962700</v>
      </c>
      <c r="E198" s="75">
        <v>-970726.47</v>
      </c>
      <c r="F19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C12" sqref="C12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9" t="s">
        <v>428</v>
      </c>
      <c r="B1" s="129"/>
      <c r="C1" s="129"/>
      <c r="D1" s="129"/>
      <c r="E1" s="129"/>
      <c r="F1" s="129"/>
    </row>
    <row r="2" spans="1:6" ht="13.15" customHeight="1">
      <c r="A2" s="116" t="s">
        <v>429</v>
      </c>
      <c r="B2" s="116"/>
      <c r="C2" s="116"/>
      <c r="D2" s="116"/>
      <c r="E2" s="116"/>
      <c r="F2" s="11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0" t="s">
        <v>21</v>
      </c>
      <c r="B4" s="104" t="s">
        <v>22</v>
      </c>
      <c r="C4" s="121" t="s">
        <v>430</v>
      </c>
      <c r="D4" s="107" t="s">
        <v>24</v>
      </c>
      <c r="E4" s="107" t="s">
        <v>25</v>
      </c>
      <c r="F4" s="113" t="s">
        <v>26</v>
      </c>
    </row>
    <row r="5" spans="1:6" ht="4.9000000000000004" customHeight="1">
      <c r="A5" s="111"/>
      <c r="B5" s="105"/>
      <c r="C5" s="122"/>
      <c r="D5" s="108"/>
      <c r="E5" s="108"/>
      <c r="F5" s="114"/>
    </row>
    <row r="6" spans="1:6" ht="6" customHeight="1">
      <c r="A6" s="111"/>
      <c r="B6" s="105"/>
      <c r="C6" s="122"/>
      <c r="D6" s="108"/>
      <c r="E6" s="108"/>
      <c r="F6" s="114"/>
    </row>
    <row r="7" spans="1:6" ht="4.9000000000000004" customHeight="1">
      <c r="A7" s="111"/>
      <c r="B7" s="105"/>
      <c r="C7" s="122"/>
      <c r="D7" s="108"/>
      <c r="E7" s="108"/>
      <c r="F7" s="114"/>
    </row>
    <row r="8" spans="1:6" ht="6" customHeight="1">
      <c r="A8" s="111"/>
      <c r="B8" s="105"/>
      <c r="C8" s="122"/>
      <c r="D8" s="108"/>
      <c r="E8" s="108"/>
      <c r="F8" s="114"/>
    </row>
    <row r="9" spans="1:6" ht="6" customHeight="1">
      <c r="A9" s="111"/>
      <c r="B9" s="105"/>
      <c r="C9" s="122"/>
      <c r="D9" s="108"/>
      <c r="E9" s="108"/>
      <c r="F9" s="114"/>
    </row>
    <row r="10" spans="1:6" ht="18" customHeight="1">
      <c r="A10" s="112"/>
      <c r="B10" s="106"/>
      <c r="C10" s="130"/>
      <c r="D10" s="109"/>
      <c r="E10" s="109"/>
      <c r="F10" s="11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962700</v>
      </c>
      <c r="E12" s="81">
        <f>E24+E20</f>
        <v>970726.46999999881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479</v>
      </c>
      <c r="D18" s="81">
        <f>D19</f>
        <v>962700</v>
      </c>
      <c r="E18" s="81">
        <f>E24+E20</f>
        <v>970726.46999999881</v>
      </c>
      <c r="F18" s="82" t="s">
        <v>44</v>
      </c>
    </row>
    <row r="19" spans="1:6" ht="24.6" customHeight="1">
      <c r="A19" s="78" t="s">
        <v>440</v>
      </c>
      <c r="B19" s="79" t="s">
        <v>439</v>
      </c>
      <c r="C19" s="80" t="s">
        <v>478</v>
      </c>
      <c r="D19" s="81">
        <f>D24+D20</f>
        <v>962700</v>
      </c>
      <c r="E19" s="81">
        <f>E18</f>
        <v>970726.46999999881</v>
      </c>
      <c r="F19" s="82" t="s">
        <v>44</v>
      </c>
    </row>
    <row r="20" spans="1:6">
      <c r="A20" s="78" t="s">
        <v>441</v>
      </c>
      <c r="B20" s="79" t="s">
        <v>442</v>
      </c>
      <c r="C20" s="80" t="s">
        <v>443</v>
      </c>
      <c r="D20" s="81">
        <v>-61393500</v>
      </c>
      <c r="E20" s="81">
        <v>-20202484.440000001</v>
      </c>
      <c r="F20" s="82" t="s">
        <v>427</v>
      </c>
    </row>
    <row r="21" spans="1:6">
      <c r="A21" s="25" t="s">
        <v>444</v>
      </c>
      <c r="B21" s="26" t="s">
        <v>442</v>
      </c>
      <c r="C21" s="90" t="s">
        <v>445</v>
      </c>
      <c r="D21" s="28">
        <f>D20</f>
        <v>-61393500</v>
      </c>
      <c r="E21" s="28">
        <f>E20</f>
        <v>-20202484.440000001</v>
      </c>
      <c r="F21" s="66" t="s">
        <v>427</v>
      </c>
    </row>
    <row r="22" spans="1:6" ht="24.6" customHeight="1">
      <c r="A22" s="25" t="s">
        <v>446</v>
      </c>
      <c r="B22" s="26" t="s">
        <v>442</v>
      </c>
      <c r="C22" s="90" t="s">
        <v>447</v>
      </c>
      <c r="D22" s="28">
        <f>D20</f>
        <v>-61393500</v>
      </c>
      <c r="E22" s="28">
        <f>E20</f>
        <v>-20202484.440000001</v>
      </c>
      <c r="F22" s="66" t="s">
        <v>427</v>
      </c>
    </row>
    <row r="23" spans="1:6" ht="24.6" customHeight="1">
      <c r="A23" s="25" t="s">
        <v>448</v>
      </c>
      <c r="B23" s="26" t="s">
        <v>442</v>
      </c>
      <c r="C23" s="90" t="s">
        <v>449</v>
      </c>
      <c r="D23" s="28" t="s">
        <v>44</v>
      </c>
      <c r="E23" s="28"/>
      <c r="F23" s="66" t="s">
        <v>427</v>
      </c>
    </row>
    <row r="24" spans="1:6">
      <c r="A24" s="78" t="s">
        <v>450</v>
      </c>
      <c r="B24" s="79" t="s">
        <v>451</v>
      </c>
      <c r="C24" s="80" t="s">
        <v>452</v>
      </c>
      <c r="D24" s="81">
        <v>62356200</v>
      </c>
      <c r="E24" s="81">
        <v>21173210.91</v>
      </c>
      <c r="F24" s="82" t="s">
        <v>427</v>
      </c>
    </row>
    <row r="25" spans="1:6" ht="24.6" customHeight="1">
      <c r="A25" s="25" t="s">
        <v>453</v>
      </c>
      <c r="B25" s="26" t="s">
        <v>451</v>
      </c>
      <c r="C25" s="90" t="s">
        <v>454</v>
      </c>
      <c r="D25" s="28">
        <f>D24</f>
        <v>62356200</v>
      </c>
      <c r="E25" s="28">
        <f>E24</f>
        <v>21173210.91</v>
      </c>
      <c r="F25" s="66" t="s">
        <v>427</v>
      </c>
    </row>
    <row r="26" spans="1:6" ht="24.6" customHeight="1">
      <c r="A26" s="25" t="s">
        <v>455</v>
      </c>
      <c r="B26" s="26" t="s">
        <v>451</v>
      </c>
      <c r="C26" s="90" t="s">
        <v>456</v>
      </c>
      <c r="D26" s="28">
        <f>D25</f>
        <v>62356200</v>
      </c>
      <c r="E26" s="28">
        <f>E24</f>
        <v>21173210.91</v>
      </c>
      <c r="F26" s="66" t="s">
        <v>427</v>
      </c>
    </row>
    <row r="27" spans="1:6" ht="24.6" customHeight="1">
      <c r="A27" s="25" t="s">
        <v>457</v>
      </c>
      <c r="B27" s="26" t="s">
        <v>451</v>
      </c>
      <c r="C27" s="90" t="s">
        <v>458</v>
      </c>
      <c r="D27" s="28">
        <f>D24</f>
        <v>62356200</v>
      </c>
      <c r="E27" s="28">
        <f>E24</f>
        <v>21173210.91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28"/>
    </row>
    <row r="30" spans="1:6" ht="12.75" customHeight="1">
      <c r="C30" s="128"/>
    </row>
    <row r="31" spans="1:6" ht="12.75" customHeight="1">
      <c r="C31" s="128"/>
    </row>
    <row r="32" spans="1:6" ht="12.75" customHeight="1">
      <c r="C32" s="128"/>
    </row>
    <row r="33" spans="1:6" ht="12.75" customHeight="1">
      <c r="C33" s="128"/>
    </row>
    <row r="34" spans="1:6" ht="12.75" customHeight="1">
      <c r="C34" s="128"/>
    </row>
    <row r="35" spans="1:6" ht="12.75" customHeight="1">
      <c r="C35" s="128"/>
    </row>
    <row r="36" spans="1:6" ht="12.75" customHeight="1">
      <c r="C36" s="128"/>
    </row>
    <row r="37" spans="1:6" ht="12.75" customHeight="1">
      <c r="C37" s="128"/>
    </row>
    <row r="38" spans="1:6" ht="12.75" customHeight="1">
      <c r="C38" s="128"/>
      <c r="E38" s="96"/>
    </row>
    <row r="40" spans="1:6" ht="12.75" customHeight="1">
      <c r="A40" s="12" t="s">
        <v>477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459</v>
      </c>
      <c r="B1" t="s">
        <v>28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5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468</v>
      </c>
    </row>
    <row r="7" spans="1:2">
      <c r="A7" t="s">
        <v>469</v>
      </c>
      <c r="B7" t="s">
        <v>468</v>
      </c>
    </row>
    <row r="8" spans="1:2">
      <c r="A8" t="s">
        <v>470</v>
      </c>
      <c r="B8" t="s">
        <v>471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2020-10-05T12:56:34Z</dcterms:modified>
</cp:coreProperties>
</file>