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5" windowWidth="15120" windowHeight="7890" activeTab="1"/>
  </bookViews>
  <sheets>
    <sheet name="Лист1" sheetId="1" r:id="rId1"/>
    <sheet name="Лист2" sheetId="2" r:id="rId2"/>
    <sheet name="Лист3" sheetId="3" r:id="rId3"/>
    <sheet name="Лист4" sheetId="4" r:id="rId4"/>
  </sheets>
  <definedNames/>
  <calcPr fullCalcOnLoad="1"/>
</workbook>
</file>

<file path=xl/sharedStrings.xml><?xml version="1.0" encoding="utf-8"?>
<sst xmlns="http://schemas.openxmlformats.org/spreadsheetml/2006/main" count="1141" uniqueCount="570">
  <si>
    <t xml:space="preserve">      ОТЧЕТ ОБ ИСПОЛНЕНИИ БЮДЖЕТА</t>
  </si>
  <si>
    <t>КОДЫ</t>
  </si>
  <si>
    <t xml:space="preserve">                                      Форма по ОКУД</t>
  </si>
  <si>
    <t>0503117</t>
  </si>
  <si>
    <t xml:space="preserve">             Дата</t>
  </si>
  <si>
    <t>Наименование</t>
  </si>
  <si>
    <t xml:space="preserve">          по ОКПО</t>
  </si>
  <si>
    <t>04227166</t>
  </si>
  <si>
    <t xml:space="preserve">    Глава по БК</t>
  </si>
  <si>
    <t>951</t>
  </si>
  <si>
    <t>Периодичность:  месячная</t>
  </si>
  <si>
    <t xml:space="preserve">Единица измерения:  руб </t>
  </si>
  <si>
    <t>383</t>
  </si>
  <si>
    <t>1. Доходы бюджета</t>
  </si>
  <si>
    <t>Код</t>
  </si>
  <si>
    <t xml:space="preserve">Код дохода </t>
  </si>
  <si>
    <t xml:space="preserve">Утвержденные </t>
  </si>
  <si>
    <t xml:space="preserve">Неисполненные </t>
  </si>
  <si>
    <t xml:space="preserve"> Наименование показателя</t>
  </si>
  <si>
    <t>стро-</t>
  </si>
  <si>
    <t xml:space="preserve">по бюджетной </t>
  </si>
  <si>
    <t>бюджетные</t>
  </si>
  <si>
    <t>Исполнено</t>
  </si>
  <si>
    <t>назначения</t>
  </si>
  <si>
    <t>ки</t>
  </si>
  <si>
    <t>классификации</t>
  </si>
  <si>
    <t>4</t>
  </si>
  <si>
    <t>5</t>
  </si>
  <si>
    <t>6</t>
  </si>
  <si>
    <t>010</t>
  </si>
  <si>
    <t>НАЛОГОВЫЕ И НЕНАЛОГОВЫЕ ДОХОДЫ</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</si>
  <si>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</si>
  <si>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</si>
  <si>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</si>
  <si>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</si>
  <si>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Единый сельскохозяйственный налог</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</si>
  <si>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</si>
  <si>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</si>
  <si>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</si>
  <si>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</si>
  <si>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</si>
  <si>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</si>
  <si>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</si>
  <si>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</si>
  <si>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</si>
  <si>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</si>
  <si>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</si>
  <si>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ЗАДОЛЖЕННОСТЬ И ПЕРЕРАСЧЕТЫ ПО ОТМЕНЕННЫМ НАЛОГАМ, СБОРАМ И ИНЫМ ОБЯЗАТЕЛЬНЫМ ПЛАТЕЖАМ</t>
  </si>
  <si>
    <t>Налоги на имущество</t>
  </si>
  <si>
    <t>Земельный налог (по обязательствам, возникшим до 1 января 2006 года)</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</si>
  <si>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</si>
  <si>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</si>
  <si>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</si>
  <si>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</si>
  <si>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ПРОДАЖИ МАТЕРИАЛЬНЫХ И НЕМАТЕРИАЛЬНЫХ АКТИВОВ</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</si>
  <si>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</si>
  <si>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</si>
  <si>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</si>
  <si>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</si>
  <si>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</si>
  <si>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</si>
  <si>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осуществление первичного воинского учета на территориях, где отсутствуют военные комиссариаты</t>
  </si>
  <si>
    <t>Субвенции местным бюджетам на выполнение передаваемых полномочий субъектов Российской Федерации</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</si>
  <si>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</si>
  <si>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</si>
  <si>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</si>
  <si>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3. Источники финансирования дефицита бюджета</t>
  </si>
  <si>
    <t xml:space="preserve">Код источника </t>
  </si>
  <si>
    <t>Утвержденные</t>
  </si>
  <si>
    <t>финансирования</t>
  </si>
  <si>
    <t xml:space="preserve">дефицита бюджета </t>
  </si>
  <si>
    <t>500</t>
  </si>
  <si>
    <t>620</t>
  </si>
  <si>
    <t>х</t>
  </si>
  <si>
    <t>Увеличение остатков средств бюджетов</t>
  </si>
  <si>
    <t>000 01 05 00 00 00 0000 500</t>
  </si>
  <si>
    <t>Увеличение прочих остатков средств бюджетов</t>
  </si>
  <si>
    <t>000 01 05 02 00 00 0000 500</t>
  </si>
  <si>
    <t>000 01 05 02 01 00 0000 510</t>
  </si>
  <si>
    <t>000 01 05 02 01 10 0000 510</t>
  </si>
  <si>
    <t>Уменьшение остатков средств бюджетов</t>
  </si>
  <si>
    <t>000 01 05 00 00 00 0000 600</t>
  </si>
  <si>
    <t>Уменьшение прочих остатков средств бюджетов</t>
  </si>
  <si>
    <t>000 01 05 02 00 00 0000 600</t>
  </si>
  <si>
    <t>000 01 05 02 01 00 0000 610</t>
  </si>
  <si>
    <t>Уменьшение прочих остатков денежных средств  бюджетов поселений</t>
  </si>
  <si>
    <t>000 01 05 02 01 10 0000 610</t>
  </si>
  <si>
    <t xml:space="preserve"> Руководитель     __________________           А.В.Изварин</t>
  </si>
  <si>
    <t xml:space="preserve">                                            (подпись)                      (расшифровка подписи)</t>
  </si>
  <si>
    <t>экономической службы             (подпись)                              (расшифровка подписи)</t>
  </si>
  <si>
    <t>Главный бухгалтер ________________  Н.А.Горяйнова</t>
  </si>
  <si>
    <t xml:space="preserve">                                       (подпись)                (расшифровка подписи)</t>
  </si>
  <si>
    <t xml:space="preserve"> 2. Расходы бюджета</t>
  </si>
  <si>
    <t xml:space="preserve"> </t>
  </si>
  <si>
    <t>Наименование показателя</t>
  </si>
  <si>
    <t>Код строки</t>
  </si>
  <si>
    <t>Код расхода по бюджетной классификации</t>
  </si>
  <si>
    <t>Утвержденные бюджетные назначения</t>
  </si>
  <si>
    <t>Неисполненные назначения</t>
  </si>
  <si>
    <t>Общегосударственные вопросы</t>
  </si>
  <si>
    <t>Функционирование высшего должностного лица субъекта Российской Федерации и муниципального образования</t>
  </si>
  <si>
    <t>Расходы</t>
  </si>
  <si>
    <t>Оплата труда и начисления на выплаты по оплате труда</t>
  </si>
  <si>
    <t>Заработная плата</t>
  </si>
  <si>
    <t>Начисления на выплаты по оплате труда</t>
  </si>
  <si>
    <t>Прочие выплаты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</si>
  <si>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</si>
  <si>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</si>
  <si>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Услуги связи</t>
  </si>
  <si>
    <t>Прочие работы, услуги</t>
  </si>
  <si>
    <t>Коммунальные услуги</t>
  </si>
  <si>
    <t>Работы, услуги по содержанию имущества</t>
  </si>
  <si>
    <t>Прочие расходы</t>
  </si>
  <si>
    <t>Поступление нефинансовых активов</t>
  </si>
  <si>
    <t>Увеличение стоимости материальных запасов</t>
  </si>
  <si>
    <t>Уплата прочих налогов, сборов и иных платежей</t>
  </si>
  <si>
    <t>Перечисления другим бюджетам бюджетной системы Российской Федерации</t>
  </si>
  <si>
    <t>Резервные фонды</t>
  </si>
  <si>
    <t>Резервные средства</t>
  </si>
  <si>
    <t>Другие общегосударственные вопросы</t>
  </si>
  <si>
    <t>Национальная оборона</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</si>
  <si>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</si>
  <si>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</si>
  <si>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Национальная экономика</t>
  </si>
  <si>
    <t>Жилищно-коммунальное хозяйство</t>
  </si>
  <si>
    <t>Благоустройство</t>
  </si>
  <si>
    <t>Культура, кинематография</t>
  </si>
  <si>
    <t>Культура</t>
  </si>
  <si>
    <t>Безвозмездные перечисления организациям</t>
  </si>
  <si>
    <t>Физическая культура и спорт</t>
  </si>
  <si>
    <t>Массовый спорт</t>
  </si>
  <si>
    <r>
      <t xml:space="preserve">финансового органа    </t>
    </r>
    <r>
      <rPr>
        <u val="single"/>
        <sz val="10"/>
        <rFont val="Times New Roman"/>
        <family val="1"/>
      </rPr>
      <t>Администрация Владимировского сельского поселения</t>
    </r>
  </si>
  <si>
    <t>Социальная политика</t>
  </si>
  <si>
    <t>Увеличение стоимости основных средств</t>
  </si>
  <si>
    <t>Руководитель финансово-   __________________      Т.А.Шубина</t>
  </si>
  <si>
    <t>Коммунальное хозяйство</t>
  </si>
  <si>
    <r>
      <t xml:space="preserve">Наименование публично-правового образования   </t>
    </r>
    <r>
      <rPr>
        <u val="single"/>
        <sz val="10"/>
        <rFont val="Times New Roman"/>
        <family val="1"/>
      </rPr>
      <t xml:space="preserve">Муниципальное образование "Владимировское сельское поселение" </t>
    </r>
  </si>
  <si>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</si>
  <si>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Глава муниципального образования Владимировского сельского поселения</t>
  </si>
  <si>
    <t>Иные выплаты персоналу государственных (муниципальных) органов, за исключением фонда оплаты труда</t>
  </si>
  <si>
    <t>Подпрограмма "Нормативно-методическое обеспечение и организация бюджетного процесса"</t>
  </si>
  <si>
    <t>Прочая закупка товаров, работ и услуг для обеспечения государственных (муниципальных) нужд</t>
  </si>
  <si>
    <t>Финансовое обеспечение непредвиденных расходов</t>
  </si>
  <si>
    <t>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органов местного самоуправления</t>
  </si>
  <si>
    <t>Мобилизационная и вневойсковая подготовка</t>
  </si>
  <si>
    <t>Подпрограмма "Пожарная безопасность"</t>
  </si>
  <si>
    <t>Подпрограмма «Благоустройство территории Владимировского сельского поселения»</t>
  </si>
  <si>
    <t>Иные пенсии, социальные доплаты к пенсиям</t>
  </si>
  <si>
    <t>Социальное обеспечение</t>
  </si>
  <si>
    <t>Пенсии, пособия, выплачиваемые организациями сектора государственного управления</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</si>
  <si>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</si>
  <si>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Уплата налога на имущество организаций и земельного налога</t>
  </si>
  <si>
    <t>Безвозмездные перечисления государственным и муниципальным организациям</t>
  </si>
  <si>
    <t>Пенсионное обеспечение</t>
  </si>
  <si>
    <t>Администрация Владимировского сельского поселения</t>
  </si>
  <si>
    <t xml:space="preserve">        по ОКТМО</t>
  </si>
  <si>
    <t>60626410</t>
  </si>
  <si>
    <t>Иные непрограммные расходы</t>
  </si>
  <si>
    <t>Доходы бюджета - всего</t>
  </si>
  <si>
    <t>020</t>
  </si>
  <si>
    <t>000 1 00 00000 00 0000 000</t>
  </si>
  <si>
    <t>000 1 01 00000 00 0000 000</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</si>
  <si>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</si>
  <si>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</si>
  <si>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</si>
  <si>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</si>
  <si>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</si>
  <si>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НАЛОГИ НА ТОВАРЫ (РАБОТЫ, 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</si>
  <si>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</si>
  <si>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</si>
  <si>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</si>
  <si>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</si>
  <si>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</si>
  <si>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</si>
  <si>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</si>
  <si>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</si>
  <si>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</si>
  <si>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</si>
  <si>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000 1 05 00000 00 0000 000</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</si>
  <si>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</si>
  <si>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</si>
  <si>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</si>
  <si>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</si>
  <si>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Минимальный налог, зачисляемый в бюджеты субъектов Российской Федерации</t>
  </si>
  <si>
    <t>000 1 05 01050 01 0000 110</t>
  </si>
  <si>
    <t>000 1 05 03000 01 0000 110</t>
  </si>
  <si>
    <t>000 1 05 03010 01 0000 110</t>
  </si>
  <si>
    <t>Единый сельскохозяйственный налог (за налоговые периоды, истекшие до 1 января 2011 года)</t>
  </si>
  <si>
    <t>000 1 05 03020 01 0000 110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</si>
  <si>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</si>
  <si>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</si>
  <si>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</si>
  <si>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</si>
  <si>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</si>
  <si>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</si>
  <si>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</si>
  <si>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</si>
  <si>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</si>
  <si>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</si>
  <si>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</si>
  <si>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000 1 09 00000 00 0000 000</t>
  </si>
  <si>
    <t>000 1 09 04000 00 0000 110</t>
  </si>
  <si>
    <t>000 1 09 04050 00 0000 110</t>
  </si>
  <si>
    <t>Земельный налог (по обязательствам, возникшим до 1 января 2006 года), мобилизуемый на территории поселений</t>
  </si>
  <si>
    <t>000 1 09 04053 10 2000 110</t>
  </si>
  <si>
    <t>000 1 11 00000 00 0000 000</t>
  </si>
  <si>
    <t>000 1 11 05000 00 0000 120</t>
  </si>
  <si>
    <t>000 1 11 05010 00 0000 120</t>
  </si>
  <si>
    <t>000 1 11 05013 10 0000 120</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</si>
  <si>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</si>
  <si>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</si>
  <si>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</si>
  <si>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</si>
  <si>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</si>
  <si>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Доходцы от продажи земельных участков, государственная собственность на которые не разграниченна и которые расположены в границах поселений</t>
  </si>
  <si>
    <t>000 1 14 06013 00 0000 430</t>
  </si>
  <si>
    <t>Доходы от продажи земельных участков, государственная собственность на которые не разнраничена и которые расположены в границах поселений</t>
  </si>
  <si>
    <t>000 1 14 06013 10 0000 430</t>
  </si>
  <si>
    <t>000 1 16 00000 00 0000 000</t>
  </si>
  <si>
    <t>Прочие поступления от денежных взысканий (штрафов) и иных сумм в возмещение ущерба</t>
  </si>
  <si>
    <t>000 1 16 90000 00 0000 140</t>
  </si>
  <si>
    <t>Прочие поступления от денежных взысканий (штрафов) и иных сумм в возмещение ущерба, зачисляемые в бюджеты поселений</t>
  </si>
  <si>
    <t>000 1 16 90050 10 0000 140</t>
  </si>
  <si>
    <t>000 2 00 00000 00 0000 000</t>
  </si>
  <si>
    <t>000 2 02 00000 00 0000 000</t>
  </si>
  <si>
    <t>000 2 02 01000 00 0000 151</t>
  </si>
  <si>
    <t>Дотации на выравнивание бюджетной обеспеченности</t>
  </si>
  <si>
    <t>000 2 02 01001 00 0000 151</t>
  </si>
  <si>
    <t>Дотации бюджетам поселений на выравнивание бюджетной обеспеченности</t>
  </si>
  <si>
    <t>000 2 02 01001 10 0000 151</t>
  </si>
  <si>
    <t>000 2 02 03000 00 0000 151</t>
  </si>
  <si>
    <t>000 2 02 03015 00 0000 151</t>
  </si>
  <si>
    <t>000 2 02 03015 10 0000 151</t>
  </si>
  <si>
    <t>000 2 02 03024 00 0000 151</t>
  </si>
  <si>
    <t>Субвенции бюджетам поселений на выполнение передаваемых полномочий субъектов Российской федерации</t>
  </si>
  <si>
    <t>000 2 02 03024 10 0000 151</t>
  </si>
  <si>
    <t>000 2 02 04000 00 0000 151</t>
  </si>
  <si>
    <t>000 2 02 04999 00 0000 151</t>
  </si>
  <si>
    <t>000 2 02 04999 10 0000 151</t>
  </si>
  <si>
    <t>Рacходы бюджета - всего</t>
  </si>
  <si>
    <t>200</t>
  </si>
  <si>
    <t>951 0000 0000000 000 000</t>
  </si>
  <si>
    <t>951 0100 0000000 000 000</t>
  </si>
  <si>
    <t>951 0102 0000000 000 000</t>
  </si>
  <si>
    <t>951 0102 8810000 000 000</t>
  </si>
  <si>
    <t>Фонд оплаты труда государственных (муниципальных) органов и взносы по обязательному социальному страхованию</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</si>
  <si>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</si>
  <si>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</si>
  <si>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</si>
  <si>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</si>
  <si>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</si>
  <si>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</si>
  <si>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</si>
  <si>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</si>
  <si>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</si>
  <si>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951 0104 0000000 000 000</t>
  </si>
  <si>
    <t>951 0104 0120000 000 000</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</si>
  <si>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</si>
  <si>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</si>
  <si>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</si>
  <si>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</si>
  <si>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</si>
  <si>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</si>
  <si>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</si>
  <si>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</si>
  <si>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</si>
  <si>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951 0104 0120019 122 000</t>
  </si>
  <si>
    <t>951 0104 0120019 122 200</t>
  </si>
  <si>
    <t>951 0104 0120019 122 220</t>
  </si>
  <si>
    <t>951 0104 0120019 122 226</t>
  </si>
  <si>
    <t>951 0104 0120019 244 000</t>
  </si>
  <si>
    <t>951 0104 0120019 244 200</t>
  </si>
  <si>
    <t>951 0104 0120019 244 220</t>
  </si>
  <si>
    <t>951 0104 0120019 244 221</t>
  </si>
  <si>
    <t>951 0104 0120019 244 223</t>
  </si>
  <si>
    <t>951 0104 0120019 244 225</t>
  </si>
  <si>
    <t>951 0104 0120019 244 226</t>
  </si>
  <si>
    <t>951 0104 0120019 244 300</t>
  </si>
  <si>
    <t>951 0104 0120019 244 310</t>
  </si>
  <si>
    <t>951 0104 0120019 244 340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</si>
  <si>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Владимировского сельского поселения «Управление муниципальными финансами</t>
  </si>
  <si>
    <t>Безвозмездные перечисления бюджетам</t>
  </si>
  <si>
    <t>951 0104 9990000 000 000</t>
  </si>
  <si>
    <t>951 0104 9997200 000 000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</si>
  <si>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государственных органов Ростовской области</t>
  </si>
  <si>
    <t>951 0104 9997239 000 000</t>
  </si>
  <si>
    <t>951 0104 9997239 244 000</t>
  </si>
  <si>
    <t>951 0104 9997239 244 300</t>
  </si>
  <si>
    <t>951 0104 9997239 244 340</t>
  </si>
  <si>
    <t>951 0111 0000000 000 000</t>
  </si>
  <si>
    <t>951 0111 9910000 000 000</t>
  </si>
  <si>
    <t>951 0111 9919000 000 000</t>
  </si>
  <si>
    <t>951 0111 9919030 000 000</t>
  </si>
  <si>
    <t>951 0111 9919030 870 000</t>
  </si>
  <si>
    <t>951 0111 9919030 870 200</t>
  </si>
  <si>
    <t>951 0111 9919030 870 290</t>
  </si>
  <si>
    <t>951 0113 0000000 000 000</t>
  </si>
  <si>
    <t>951 0113 0120000 000 000</t>
  </si>
  <si>
    <t>951 0113 0128501 000 000</t>
  </si>
  <si>
    <t>951 0113 0128501 540 000</t>
  </si>
  <si>
    <t>951 0113 0128501 540 200</t>
  </si>
  <si>
    <t>951 0113 0128501 540 250</t>
  </si>
  <si>
    <t>951 0113 0128501 540 251</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</si>
  <si>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Владимировского сельского поселения «Управление муниципальными финансами»</t>
  </si>
  <si>
    <t>951 0113 0129999 000 000</t>
  </si>
  <si>
    <t>951 0113 0129999 851 000</t>
  </si>
  <si>
    <t>951 0113 0129999 851 200</t>
  </si>
  <si>
    <t>951 0113 0129999 851 290</t>
  </si>
  <si>
    <t>951 0113 0129999 852 000</t>
  </si>
  <si>
    <t>951 0113 0129999 852 200</t>
  </si>
  <si>
    <t>951 0113 0129999 852 290</t>
  </si>
  <si>
    <t>Подпрограмма «Развитие муниципального управления и муниципальной службы в Владимировском сельском поселении, дополнительное профессиональное образование лиц, занятых в системе местного самоуправления»</t>
  </si>
  <si>
    <t>951 0113 0210000 000 000</t>
  </si>
  <si>
    <t>Мероприятия по обеспечению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Владимировском сельском поселении, дополнительное профессиональное образование лиц, занятых в системе местного самоуправления» муниципальной программы Владимировского сельского поселения «Муниципальная политика»</t>
  </si>
  <si>
    <t>951 0113 0212001 000 000</t>
  </si>
  <si>
    <t>951 0113 0212001 244 000</t>
  </si>
  <si>
    <t>951 0113 0212001 244 200</t>
  </si>
  <si>
    <t>951 0113 0212001 244 220</t>
  </si>
  <si>
    <t>951 0113 0212001 244 226</t>
  </si>
  <si>
    <t>Подпрограмма «Обеспечение реализации муниципальной программы Владимировского сельского поселения «Муниципальная политика»</t>
  </si>
  <si>
    <t>951 0113 0220000 000 000</t>
  </si>
  <si>
    <t>Мероприятия по официальной публикации нормативно-правовых актов Владимировского сельского поселения, проектов и иных информационных материалов в средствах массовой информации в рамках подпрограммы «Обеспечение реализации муниципальной программы Владимировского сельского поселения «Муниципальная политика» муниципальной программы Владимировского сельского поселения "Муниципальная политика"</t>
  </si>
  <si>
    <t>951 0113 0222002 000 000</t>
  </si>
  <si>
    <t>951 0113 0222002 244 000</t>
  </si>
  <si>
    <t>951 0113 0222002 244 200</t>
  </si>
  <si>
    <t>951 0113 0222002 244 220</t>
  </si>
  <si>
    <t>951 0113 0222002 244 226</t>
  </si>
  <si>
    <t>Мероприятия по обеспечению доступа населения к информации о деятельности Администрации Владимировского сельского поселения в рамках подпрограммы «Обеспечение реализации муниципальной программы Владимировского сельского поселения «Муниципальная политика» муниципальной программы Владимировского сельского поселения «Муниципальная политика»</t>
  </si>
  <si>
    <t>951 0113 0222018 000 000</t>
  </si>
  <si>
    <t>951 0113 0222018 244 000</t>
  </si>
  <si>
    <t>951 0113 0222018 244 200</t>
  </si>
  <si>
    <t>951 0113 0222018 244 220</t>
  </si>
  <si>
    <t>951 0113 0222018 244 226</t>
  </si>
  <si>
    <t>951 0113 9990000 000 000</t>
  </si>
  <si>
    <t>Оценка муниципального имущества, признание прав и регулирование отношений по муниципальной собственности Владимировского сельского поселения в рамках непрограммных расходов органа местного самоуправления Владимировского сельского поселения</t>
  </si>
  <si>
    <t>951 0113 9992020 000 000</t>
  </si>
  <si>
    <t>951 0113 9992020 244 000</t>
  </si>
  <si>
    <t>951 0113 9992020 244 200</t>
  </si>
  <si>
    <t>951 0113 9992020 244 220</t>
  </si>
  <si>
    <t>951 0113 9992020 244 226</t>
  </si>
  <si>
    <t>Расходы на проведение мероприятий по энергетическому обследованию в рамках непрограммных расходов органа местного самоуправления Владимировского сельского поселения</t>
  </si>
  <si>
    <t>951 0113 9992021 000 000</t>
  </si>
  <si>
    <t>951 0113 9992021 244 000</t>
  </si>
  <si>
    <t>951 0113 9992021 244 200</t>
  </si>
  <si>
    <t>951 0113 9992021 244 220</t>
  </si>
  <si>
    <t>951 0113 9992021 244 226</t>
  </si>
  <si>
    <t>Реализация направления расходов в рамках непрограммных расходов органа местного самоуправления Владимировского сельского поселения</t>
  </si>
  <si>
    <t>951 0113 9999999 000 000</t>
  </si>
  <si>
    <t>951 0113 9999999 852 000</t>
  </si>
  <si>
    <t>951 0113 9999999 852 200</t>
  </si>
  <si>
    <t>951 0113 9999999 852 290</t>
  </si>
  <si>
    <t>951 0200 0000000 000 000</t>
  </si>
  <si>
    <t>951 0203 0000000 000 000</t>
  </si>
  <si>
    <t>951 0203 9990000 000 000</t>
  </si>
  <si>
    <t>951 0203 9995100 000 000</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</si>
  <si>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Владимировского сельского поселения</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</si>
  <si>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</si>
  <si>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</si>
  <si>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</si>
  <si>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</si>
  <si>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</si>
  <si>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</si>
  <si>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</si>
  <si>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</si>
  <si>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</si>
  <si>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951 0300 0000000 000 000</t>
  </si>
  <si>
    <t>951 0309 0000000 000 000</t>
  </si>
  <si>
    <t>951 0309 0310000 000 000</t>
  </si>
  <si>
    <t>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Владимировского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</si>
  <si>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951 0309 0312003 000 000</t>
  </si>
  <si>
    <t>951 0309 0312003 244 000</t>
  </si>
  <si>
    <t>951 0309 0312003 244 200</t>
  </si>
  <si>
    <t>951 0309 0312003 244 220</t>
  </si>
  <si>
    <t>951 0309 0312003 244 226</t>
  </si>
  <si>
    <t>Подпрограмма «Защита от чрезвычайных ситуаций»</t>
  </si>
  <si>
    <t>951 0309 0320000 000 000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</si>
  <si>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Владимировского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</si>
  <si>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951 0309 0322004 000 000</t>
  </si>
  <si>
    <t>951 0309 0322004 244 000</t>
  </si>
  <si>
    <t>951 0309 0322004 244 200</t>
  </si>
  <si>
    <t>951 0309 0322004 244 220</t>
  </si>
  <si>
    <t>951 0309 0322004 244 226</t>
  </si>
  <si>
    <t>951 0309 0322004 244 300</t>
  </si>
  <si>
    <t>951 0309 0322004 244 340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</si>
  <si>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Владимировского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</si>
  <si>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951 0309 0328501 000 000</t>
  </si>
  <si>
    <t>951 0309 0328501 540 000</t>
  </si>
  <si>
    <t>951 0309 0328501 540 200</t>
  </si>
  <si>
    <t>951 0309 0328501 540 250</t>
  </si>
  <si>
    <t>951 0309 0328501 540 251</t>
  </si>
  <si>
    <t>Подпрограмма «Обеспечение безопасности на водных объектах»</t>
  </si>
  <si>
    <t>951 0309 0330000 000 000</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</si>
  <si>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Владимировского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</si>
  <si>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951 0309 0332005 000 000</t>
  </si>
  <si>
    <t>951 0309 0332005 244 000</t>
  </si>
  <si>
    <t>951 0309 0332005 244 200</t>
  </si>
  <si>
    <t>951 0309 0332005 244 220</t>
  </si>
  <si>
    <t>951 0309 0332005 244 226</t>
  </si>
  <si>
    <t>951 0400 0000000 000 000</t>
  </si>
  <si>
    <t> Дорожное хозяйство (дорожные фонды)</t>
  </si>
  <si>
    <t>951 0409 0000000 000 000</t>
  </si>
  <si>
    <t>Подпрограмма «Развитие транспортной инфраструктуры Владимировского сельского поселения»</t>
  </si>
  <si>
    <t>951 0409 0410000 000 000</t>
  </si>
  <si>
    <t>Мероприятия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Владимировского сельского поселения» муниципальной программы Владимировского сельского поселения «Развитие транспортной системы»</t>
  </si>
  <si>
    <t>951 0409 0412006 000 000</t>
  </si>
  <si>
    <t>951 0409 0412006 244 000</t>
  </si>
  <si>
    <t>951 0409 0412006 244 200</t>
  </si>
  <si>
    <t>951 0409 0412006 244 220</t>
  </si>
  <si>
    <t>951 0409 0412006 244 225</t>
  </si>
  <si>
    <t>Расходы на софинансирование ремонта и содержания автомобильных дорог общего пользования местного значения в рамках подпрограммы "Развитие транспортной инфраструктуры Владимировского сельского поселения» муниципальной программы Владимировского сельского поселения «Развитие транспортной системы»</t>
  </si>
  <si>
    <t>951 0409 0412017 000 000</t>
  </si>
  <si>
    <t>951 0409 0412017 244 000</t>
  </si>
  <si>
    <t>951 0409 0412017 244 200</t>
  </si>
  <si>
    <t>951 0409 0412017 244 220</t>
  </si>
  <si>
    <t>951 0409 0412017 244 225</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</si>
  <si>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Владимировского сельского поселения» муниципальной программы Владимировского сельского поселения «Развитие транспортной системы»</t>
  </si>
  <si>
    <t>951 0409 0417351 000 000</t>
  </si>
  <si>
    <t>951 0409 0417351 244 000</t>
  </si>
  <si>
    <t>951 0409 0417351 244 200</t>
  </si>
  <si>
    <t>951 0409 0417351 244 220</t>
  </si>
  <si>
    <t>951 0409 0417351 244 225</t>
  </si>
  <si>
    <t>Софинансирование за счет межбюджетных трансфертов из бюджета района на расходы по ремонту и содержанию автомобильных дорог общего пользования местного значения в рамках подпрограммы "Развитие транспортной инфраструктуры Владимировского сельского поселения» муниципальной программы Владимировского сельского поселения «Развитие транспортной системы»</t>
  </si>
  <si>
    <t>951 0409 0418505 000 000</t>
  </si>
  <si>
    <t>951 0409 0418505 244 000</t>
  </si>
  <si>
    <t>951 0409 0418505 244 200</t>
  </si>
  <si>
    <t>951 0409 0418505 244 220</t>
  </si>
  <si>
    <t>951 0409 0418505 244 225</t>
  </si>
  <si>
    <t>Подпрограмма «Повышение безопасности дорожного движения на территории Владимировского сельского поселения»</t>
  </si>
  <si>
    <t>951 0409 0420000 000 000</t>
  </si>
  <si>
    <t>Мероприятия по организации дорожного движения в рамках подпрограммы «Повышение безопасности дорожного движения на территории Владимировского сельского поселения» муниципальной программы Владимировского сельского поселения «Развитие транспортной системы»</t>
  </si>
  <si>
    <t>951 0409 0422007 000 000</t>
  </si>
  <si>
    <t>951 0409 0422007 244 000</t>
  </si>
  <si>
    <t>951 0409 0422007 244 200</t>
  </si>
  <si>
    <t>951 0409 0422007 244 220</t>
  </si>
  <si>
    <t>951 0409 0422007 244 225</t>
  </si>
  <si>
    <t>951 0409 0422007 244 226</t>
  </si>
  <si>
    <t>951 0500 0000000 000 000</t>
  </si>
  <si>
    <t>951 0502 0000000 000 000</t>
  </si>
  <si>
    <t>Подпрограмма «Развитие жилищно-коммунального хозяйства Владимировского сельского поселения»</t>
  </si>
  <si>
    <t>951 0502 0510000 000 000</t>
  </si>
  <si>
    <t>Мероприятия по ремонту и обслуживанию объектов жилищно-коммунального хозяйства в рамках подпрограммы «Развитие жилищно-коммунального хозяйства Владимировского сельского поселения» муниципальной программы Владимировского сельского поселения «Благоустройство территории и жилищно-коммунальное хозяйство Владимировского сельского поселения»</t>
  </si>
  <si>
    <t>951 0502 0512008 000 000</t>
  </si>
  <si>
    <t>951 0502 0512008 244 000</t>
  </si>
  <si>
    <t>951 0502 0512008 244 200</t>
  </si>
  <si>
    <t>951 0502 0512008 244 220</t>
  </si>
  <si>
    <t>951 0502 0512008 244 225</t>
  </si>
  <si>
    <t>951 0502 0512008 244 300</t>
  </si>
  <si>
    <t>951 0502 0512008 244 340</t>
  </si>
  <si>
    <t>951 0503 0000000 000 000</t>
  </si>
  <si>
    <t>951 0503 0520000 000 000</t>
  </si>
  <si>
    <t>Мероприятия по организации уличного освещения в рамках подпрограммы «Благоустройство территории Владимировского сельского поселения» муниципальной программы Владимировского сельского поселения «Благоустройство территории и жилищно-коммунальное хозяйство Владимировского сельского поселения»</t>
  </si>
  <si>
    <t>951 0503 0522009 000 000</t>
  </si>
  <si>
    <t>951 0503 0522009 244 000</t>
  </si>
  <si>
    <t>951 0503 0522009 244 200</t>
  </si>
  <si>
    <t>951 0503 0522009 244 220</t>
  </si>
  <si>
    <t>951 0503 0522009 244 223</t>
  </si>
  <si>
    <t>Мероприятия по техническому обслуживанию линий уличного освещения в рамках подпрограммы «Благоустройство территории Владимировского сельского поселения» муниципальной программы Владимировского сельского поселения «Благоустройство территории и жилищно-коммунальное хозяйство Владимировского сельского поселения»</t>
  </si>
  <si>
    <t>951 0503 0522010 000 000</t>
  </si>
  <si>
    <t>951 0503 0522010 244 000</t>
  </si>
  <si>
    <t>951 0503 0522010 244 200</t>
  </si>
  <si>
    <t>951 0503 0522010 244 220</t>
  </si>
  <si>
    <t>951 0503 0522010 244 225</t>
  </si>
  <si>
    <t>951 0503 0522010 244 300</t>
  </si>
  <si>
    <t>951 0503 0522010 244 340</t>
  </si>
  <si>
    <t>Мероприятия по содержанию и ремонту объектов благоустройства и мест общего пользования в рамках подпрограммы «Благоустройство территории Владимировского сельского поселения» муниципальной программы Владимировского сельского поселения «Благоустройство территории и жилищно-коммунальное хозяйство Владимировского сельского поселения»</t>
  </si>
  <si>
    <t>951 0503 0522012 000 000</t>
  </si>
  <si>
    <t>951 0503 0522012 244 000</t>
  </si>
  <si>
    <t>951 0503 0522012 244 200</t>
  </si>
  <si>
    <t>951 0503 0522012 244 220</t>
  </si>
  <si>
    <t>951 0503 0522012 244 225</t>
  </si>
  <si>
    <t>951 0503 0522012 244 300</t>
  </si>
  <si>
    <t>951 0503 0522012 244 340</t>
  </si>
  <si>
    <t>Мероприятия по уборке мусора и несанкционированных свалок, создание условий для организации централизованного сбора и вывоза твердых бытовых отходов в рамках подпрограммы "Благоустройство территории Владимировского сельского поселения" муниципальной программы Владимировского сельского поселения " Благоустройство территории и жилищно-коммунальное хозяйство Владимировского сельского поселения"</t>
  </si>
  <si>
    <t>951 0503 0522022 000 000</t>
  </si>
  <si>
    <t>951 0503 0522022 244 000</t>
  </si>
  <si>
    <t>951 0503 0522022 244 200</t>
  </si>
  <si>
    <t>951 0503 0522022 244 220</t>
  </si>
  <si>
    <t>951 0503 0522022 244 225</t>
  </si>
  <si>
    <t>951 0800 0000000 000 000</t>
  </si>
  <si>
    <t>951 0801 0000000 000 000</t>
  </si>
  <si>
    <t>Подпрограмма «Развитие библиотечного дела»</t>
  </si>
  <si>
    <t>951 0801 0610000 000 000</t>
  </si>
  <si>
    <t>951 0801 0610059 611 000</t>
  </si>
  <si>
    <t>951 0801 0610059 611 200</t>
  </si>
  <si>
    <t>951 0801 0610059 611 240</t>
  </si>
  <si>
    <t>951 0801 0610059 611 241</t>
  </si>
  <si>
    <t>Подпрограмма «Развитие культурно-досуговой деятельности»</t>
  </si>
  <si>
    <t>951 0801 0620000 000 000</t>
  </si>
  <si>
    <t>951 0801 0620059 611 000</t>
  </si>
  <si>
    <t>951 0801 0620059 611 200</t>
  </si>
  <si>
    <t>951 0801 0620059 611 240</t>
  </si>
  <si>
    <t>951 0801 0620059 611 241</t>
  </si>
  <si>
    <t>951 1000 0000000 000 000</t>
  </si>
  <si>
    <t>951 1001 0000000 000 000</t>
  </si>
  <si>
    <t>951 1001 9990000 000 000</t>
  </si>
  <si>
    <t>951 1001 9991000 000 000</t>
  </si>
  <si>
    <t>Выплаты государственной пенсии за выслугу лет лицам, замещающих выборные муниципальные должности, муниципальных служащих, в рамках непрограммных расходов органа местного самоуправления</t>
  </si>
  <si>
    <t>951 1001 9991001 000 000</t>
  </si>
  <si>
    <t>951 1001 9991001 312 000</t>
  </si>
  <si>
    <t>951 1001 9991001 312 200</t>
  </si>
  <si>
    <t>951 1001 9991001 312 260</t>
  </si>
  <si>
    <t>951 1001 9991001 312 263</t>
  </si>
  <si>
    <t>951 1100 0000000 000 000</t>
  </si>
  <si>
    <t>951 1102 0000000 000 000</t>
  </si>
  <si>
    <t>Подпрограмма «Развитие спортивной и физкультурно-оздоровительной деятельности»</t>
  </si>
  <si>
    <t>951 1102 0710000 000 000</t>
  </si>
  <si>
    <t>Мероприятия по развитию физической культуры и спорта Владимировского сельского поселения в рамках подпрограммы «Развитие спортивной и физкультурно-оздоровительной деятельности» муниципальной программы Владимировского сельского поселения «Развитие культуры, физической культуры и спорта»</t>
  </si>
  <si>
    <t>951 1102 0712014 000 000</t>
  </si>
  <si>
    <t>951 1102 0712014 244 000</t>
  </si>
  <si>
    <t>951 1102 0712014 244 200</t>
  </si>
  <si>
    <t>951 1102 0712014 244 220</t>
  </si>
  <si>
    <t>951 1102 0712014 244 226</t>
  </si>
  <si>
    <t>951 1102 0712014 244 290</t>
  </si>
  <si>
    <t>Подпрограмма «Развитие материальной и спортивной базы»</t>
  </si>
  <si>
    <t>951 1102 0720000 000 000</t>
  </si>
  <si>
    <t>Мероприятия по развитию материальной и спортивной базы Владимировского сельского поселения в рамках подпрограммы «Развитие материальной и спортивной базы» муниципальной программы Владимировского сельского поселения «Развитие физической культуры и спорта»</t>
  </si>
  <si>
    <t>951 1102 0722016 000 000</t>
  </si>
  <si>
    <t>951 1102 0722016 244 000</t>
  </si>
  <si>
    <t>951 1102 0722016 244 300</t>
  </si>
  <si>
    <t>951 1102 0722016 244 340</t>
  </si>
  <si>
    <t>Результат исполнения бюджета (дефицит "-", профицит "+")</t>
  </si>
  <si>
    <t>450</t>
  </si>
  <si>
    <t>Источники финансирования дефицита бюджетов - всего</t>
  </si>
  <si>
    <t>ИСТОЧНИКИ ВНЕШНЕГО ФИНАНСИРОВАНИЯ ДЕФИЦИТОВ БЮДЖЕТОВ</t>
  </si>
  <si>
    <t>Изменение остатков средств на счетах по учету средств бюджета</t>
  </si>
  <si>
    <t>700</t>
  </si>
  <si>
    <t>000 01 05 00 00 00 0000 000</t>
  </si>
  <si>
    <t>710</t>
  </si>
  <si>
    <t>Увеличение прочих остатков денежных средств бюджетов</t>
  </si>
  <si>
    <t>Увеличение прочих остатков денежных средств бюджетов поселений</t>
  </si>
  <si>
    <t>720</t>
  </si>
  <si>
    <t>Уменьшение прочих остатков денежных средств бюджетов</t>
  </si>
  <si>
    <t>Уменьшение прочих остатков денежных средств бюджетов поселений</t>
  </si>
  <si>
    <t>-</t>
  </si>
  <si>
    <t>Непрограммные расходы органов местного самоуправления</t>
  </si>
  <si>
    <t xml:space="preserve"> Непрограммные расходы органов местного самоуправления</t>
  </si>
  <si>
    <t>Программа «Развитие жилищно-коммунального хозяйства Владимировского сельского поселения»</t>
  </si>
  <si>
    <t>Муниципальная программа "Развитие культуры, физической культуры и спорта"</t>
  </si>
  <si>
    <t>951 0502 0500000 000 000</t>
  </si>
  <si>
    <t>Налог, взимаемый с налогоплательщиков, выбравших в качестве объекта налогообложения доходы, уменьшенные на величину расходов</t>
  </si>
  <si>
    <t>000 1 05 01021 01 0000 110</t>
  </si>
  <si>
    <t>000 1 05 01020 01 0000 110</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</si>
  <si>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</si>
  <si>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актов.зачисляемые в бюджеты поселений</t>
  </si>
  <si>
    <t>000 1 16 51000 00 0000 140</t>
  </si>
  <si>
    <t>000 1 16 51040 02 0000 140</t>
  </si>
  <si>
    <t>Мероприятия по обустройству объектов благоустройства и мест общего пользования с целью создания комфортной среды проживания в рамках подпрограммы "Благоустройство территории Владимировского сельского поселения" муниципальной программы Владимировского сельского поселения "Благоустройство территории и жилищно-коммунальное хозяйство Владимировского сельского поселения"</t>
  </si>
  <si>
    <t>951 0503 0522023 000 000</t>
  </si>
  <si>
    <t>951 0503 0522023 244 000</t>
  </si>
  <si>
    <t>951 0503 0522023 244 300</t>
  </si>
  <si>
    <t>951 0503 0522023 244 310</t>
  </si>
  <si>
    <t>Реализация направления расходов в рамках подпрограммы "Благоустройство территории Владимировского сельского поселения" муниципальной программы Владимировского сельского поселения "Благоустройство территории и жилищно-коммунальное хозяйство Владимитровского сельского поселения" (Уплата налогов, сборов и иных платежей)</t>
  </si>
  <si>
    <t>951 0503 0529999 000 000</t>
  </si>
  <si>
    <t>951 0503 0529999 852 000</t>
  </si>
  <si>
    <t>951 0503 0529999 852 200</t>
  </si>
  <si>
    <t>951 0503 0529999 852 290</t>
  </si>
  <si>
    <t>Транспортные услуги</t>
  </si>
  <si>
    <t xml:space="preserve">                                                на  1 октября  2014 г.</t>
  </si>
  <si>
    <t>01.10.2014</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</si>
  <si>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</si>
  <si>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</si>
  <si>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Штрафы по налогу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</si>
  <si>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000 1 01 02020 01 3000 110</t>
  </si>
  <si>
    <t>Мероприятия по газификации Владимировского сельского поселения в рамках подпрограммы "Развитие жилищно-коммунального хозяйства Владимировского сельского поселения" муниципальной программы Владимировского сельского поселения "Благоустройство территории и жилищно-коммунальное хозяйство Владимировского сельского поселения"</t>
  </si>
  <si>
    <t>"10 "  октября  2014  г.</t>
  </si>
  <si>
    <t>951 0502 0512024 000 000</t>
  </si>
  <si>
    <t>951 0502 0512024 244 000</t>
  </si>
  <si>
    <t>951 0502 0512024 244 200</t>
  </si>
  <si>
    <t>951 0502 0512024 244 220</t>
  </si>
  <si>
    <t>951 0502 0512024 244 225</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</si>
</sst>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 ;\-#,##0.00\ "/>
    <numFmt numFmtId="165" formatCode="[$-FC19]d\ mmmm\ yyyy\ &quot;г.&quot;"/>
    <numFmt numFmtId="166" formatCode="000000"/>
  </numFmts>
  <fonts count="59">
    <font>
      <sz val="11"/>
      <color theme="1"/>
      <name val="Calibri"/>
      <family val="2"/>
    </font>
    <font>
      <sz val="11"/>
      <color indexed="8"/>
      <name val="Calibri"/>
      <family val="2"/>
    </font>
    <font>
      <sz val="8"/>
      <name val="Times New Roman"/>
      <family val="1"/>
    </font>
    <font>
      <b/>
      <sz val="12"/>
      <name val="Times New Roman"/>
      <family val="1"/>
    </font>
    <font>
      <sz val="10"/>
      <name val="Times New Roman"/>
      <family val="1"/>
    </font>
    <font>
      <u val="single"/>
      <sz val="10"/>
      <name val="Times New Roman"/>
      <family val="1"/>
    </font>
    <font>
      <b/>
      <sz val="10"/>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color indexed="8"/>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10"/>
      <color indexed="8"/>
      <name val="Times New Roman"/>
      <family val="1"/>
    </font>
    <font>
      <sz val="10"/>
      <color indexed="8"/>
      <name val="Calibri"/>
      <family val="2"/>
    </font>
    <font>
      <sz val="11"/>
      <color indexed="8"/>
      <name val="Times New Roman"/>
      <family val="1"/>
    </font>
    <font>
      <sz val="9"/>
      <color indexed="8"/>
      <name val="Times New Roman"/>
      <family val="1"/>
    </font>
    <font>
      <sz val="9"/>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sz val="10"/>
      <color rgb="FF000000"/>
      <name val="Times New Roman"/>
      <family val="1"/>
    </font>
    <font>
      <sz val="10"/>
      <color theme="1"/>
      <name val="Calibri"/>
      <family val="2"/>
    </font>
    <font>
      <sz val="11"/>
      <color theme="1"/>
      <name val="Times New Roman"/>
      <family val="1"/>
    </font>
    <font>
      <sz val="10"/>
      <color theme="1"/>
      <name val="Times New Roman"/>
      <family val="1"/>
    </font>
    <font>
      <sz val="9"/>
      <color theme="1"/>
      <name val="Times New Roman"/>
      <family val="1"/>
    </font>
    <font>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bottom style="thin"/>
    </border>
    <border>
      <left style="medium"/>
      <right style="medium"/>
      <top style="thin"/>
      <bottom style="thin"/>
    </border>
    <border>
      <left style="medium"/>
      <right style="medium"/>
      <top style="thin"/>
      <bottom style="medium"/>
    </border>
    <border>
      <left style="thin"/>
      <right style="thin"/>
      <top style="thin"/>
      <bottom/>
    </border>
    <border>
      <left/>
      <right style="thin"/>
      <top style="thin"/>
      <bottom/>
    </border>
    <border>
      <left style="thin"/>
      <right style="thin"/>
      <top/>
      <bottom/>
    </border>
    <border>
      <left/>
      <right style="thin"/>
      <top/>
      <bottom/>
    </border>
    <border>
      <left/>
      <right/>
      <top/>
      <bottom style="thin"/>
    </border>
    <border>
      <left style="thin"/>
      <right style="thin"/>
      <top/>
      <bottom style="thin"/>
    </border>
    <border>
      <left style="thin"/>
      <right/>
      <top style="thin"/>
      <bottom style="thin"/>
    </border>
    <border>
      <left style="thin"/>
      <right style="thin"/>
      <top style="thin"/>
      <bottom style="medium"/>
    </border>
    <border>
      <left style="medium"/>
      <right style="medium"/>
      <top style="medium"/>
      <bottom style="thin"/>
    </border>
    <border>
      <left/>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lignment/>
      <protection/>
    </xf>
    <xf numFmtId="0" fontId="45"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80">
    <xf numFmtId="0" fontId="0" fillId="0" borderId="0" xfId="0" applyFont="1" applyAlignment="1">
      <alignment/>
    </xf>
    <xf numFmtId="0" fontId="2" fillId="0" borderId="0" xfId="0" applyFont="1" applyAlignment="1">
      <alignment horizontal="left"/>
    </xf>
    <xf numFmtId="0" fontId="2" fillId="0" borderId="0" xfId="0" applyFont="1" applyAlignment="1">
      <alignment/>
    </xf>
    <xf numFmtId="49" fontId="2" fillId="0" borderId="0" xfId="0" applyNumberFormat="1" applyFont="1" applyAlignment="1">
      <alignment/>
    </xf>
    <xf numFmtId="0" fontId="3" fillId="0" borderId="0" xfId="0" applyFont="1" applyBorder="1" applyAlignment="1">
      <alignment/>
    </xf>
    <xf numFmtId="49" fontId="2" fillId="0" borderId="0" xfId="0" applyNumberFormat="1" applyFont="1" applyBorder="1" applyAlignment="1">
      <alignment/>
    </xf>
    <xf numFmtId="0" fontId="2" fillId="0" borderId="0" xfId="0" applyFont="1" applyBorder="1" applyAlignment="1">
      <alignment horizontal="left"/>
    </xf>
    <xf numFmtId="0" fontId="2" fillId="0" borderId="0" xfId="0" applyFont="1" applyAlignment="1">
      <alignment vertical="distributed" wrapText="1"/>
    </xf>
    <xf numFmtId="0" fontId="2" fillId="0" borderId="0" xfId="0" applyFont="1" applyBorder="1" applyAlignment="1">
      <alignment vertical="distributed" wrapText="1"/>
    </xf>
    <xf numFmtId="0" fontId="2" fillId="0" borderId="0" xfId="0" applyFont="1" applyBorder="1" applyAlignment="1">
      <alignment/>
    </xf>
    <xf numFmtId="0" fontId="52" fillId="0" borderId="10" xfId="0" applyFont="1" applyBorder="1" applyAlignment="1">
      <alignment horizontal="center" wrapText="1"/>
    </xf>
    <xf numFmtId="0" fontId="52" fillId="0" borderId="10" xfId="0" applyFont="1" applyBorder="1" applyAlignment="1">
      <alignment horizontal="center"/>
    </xf>
    <xf numFmtId="0" fontId="52" fillId="0" borderId="10" xfId="0" applyFont="1" applyBorder="1" applyAlignment="1">
      <alignment horizontal="center" vertical="top" wrapText="1"/>
    </xf>
    <xf numFmtId="0" fontId="53" fillId="0" borderId="10" xfId="0" applyFont="1" applyBorder="1" applyAlignment="1">
      <alignment vertical="distributed" wrapText="1"/>
    </xf>
    <xf numFmtId="0" fontId="53" fillId="0" borderId="10" xfId="0" applyFont="1" applyBorder="1" applyAlignment="1">
      <alignment horizontal="center" vertical="distributed" wrapText="1"/>
    </xf>
    <xf numFmtId="0" fontId="4" fillId="0" borderId="0" xfId="0" applyFont="1" applyAlignment="1">
      <alignment horizontal="centerContinuous"/>
    </xf>
    <xf numFmtId="49" fontId="4" fillId="0" borderId="11" xfId="0" applyNumberFormat="1" applyFont="1" applyBorder="1" applyAlignment="1">
      <alignment horizontal="center"/>
    </xf>
    <xf numFmtId="0" fontId="4" fillId="0" borderId="0" xfId="0" applyFont="1" applyAlignment="1">
      <alignment horizontal="left"/>
    </xf>
    <xf numFmtId="49" fontId="4" fillId="0" borderId="0" xfId="0" applyNumberFormat="1" applyFont="1" applyAlignment="1">
      <alignment/>
    </xf>
    <xf numFmtId="49" fontId="4" fillId="0" borderId="12" xfId="0" applyNumberFormat="1" applyFont="1" applyBorder="1" applyAlignment="1">
      <alignment horizontal="center"/>
    </xf>
    <xf numFmtId="0" fontId="4" fillId="0" borderId="0" xfId="0" applyFont="1" applyAlignment="1">
      <alignment/>
    </xf>
    <xf numFmtId="49" fontId="4" fillId="0" borderId="11" xfId="0" applyNumberFormat="1" applyFont="1" applyBorder="1" applyAlignment="1">
      <alignment horizontal="centerContinuous"/>
    </xf>
    <xf numFmtId="49" fontId="4" fillId="0" borderId="13" xfId="0" applyNumberFormat="1" applyFont="1" applyBorder="1" applyAlignment="1">
      <alignment horizontal="centerContinuous"/>
    </xf>
    <xf numFmtId="0" fontId="6" fillId="0" borderId="0" xfId="0" applyFont="1" applyAlignment="1">
      <alignment horizontal="centerContinuous"/>
    </xf>
    <xf numFmtId="0" fontId="4" fillId="0" borderId="14" xfId="0" applyFont="1" applyBorder="1" applyAlignment="1">
      <alignment horizontal="left"/>
    </xf>
    <xf numFmtId="0" fontId="4" fillId="0" borderId="15" xfId="0" applyFont="1" applyBorder="1" applyAlignment="1">
      <alignment horizontal="center"/>
    </xf>
    <xf numFmtId="0" fontId="4" fillId="0" borderId="14" xfId="0" applyFont="1" applyBorder="1" applyAlignment="1">
      <alignment horizontal="center"/>
    </xf>
    <xf numFmtId="49" fontId="4" fillId="0" borderId="14" xfId="0" applyNumberFormat="1" applyFont="1" applyBorder="1" applyAlignment="1">
      <alignment horizontal="center" vertical="center"/>
    </xf>
    <xf numFmtId="0" fontId="4" fillId="0" borderId="16" xfId="0" applyFont="1" applyBorder="1" applyAlignment="1">
      <alignment horizontal="center"/>
    </xf>
    <xf numFmtId="0" fontId="4" fillId="0" borderId="17" xfId="0" applyFont="1" applyBorder="1" applyAlignment="1">
      <alignment horizontal="center"/>
    </xf>
    <xf numFmtId="49" fontId="4" fillId="0" borderId="16" xfId="0" applyNumberFormat="1" applyFont="1" applyBorder="1" applyAlignment="1">
      <alignment horizontal="center" vertical="center"/>
    </xf>
    <xf numFmtId="0" fontId="4" fillId="0" borderId="16" xfId="0" applyFont="1" applyBorder="1" applyAlignment="1">
      <alignment horizontal="left"/>
    </xf>
    <xf numFmtId="0" fontId="4" fillId="0" borderId="10" xfId="0" applyFont="1" applyBorder="1" applyAlignment="1">
      <alignment horizontal="center" vertical="center"/>
    </xf>
    <xf numFmtId="49" fontId="4" fillId="0" borderId="10" xfId="0" applyNumberFormat="1" applyFont="1" applyBorder="1" applyAlignment="1">
      <alignment horizontal="center" vertical="center"/>
    </xf>
    <xf numFmtId="4" fontId="4" fillId="0" borderId="10" xfId="0" applyNumberFormat="1" applyFont="1" applyBorder="1" applyAlignment="1">
      <alignment horizontal="right"/>
    </xf>
    <xf numFmtId="49" fontId="4" fillId="0" borderId="0" xfId="0" applyNumberFormat="1" applyFont="1" applyBorder="1" applyAlignment="1">
      <alignment horizontal="center"/>
    </xf>
    <xf numFmtId="0" fontId="4" fillId="0" borderId="0" xfId="0" applyFont="1" applyBorder="1" applyAlignment="1">
      <alignment horizontal="left"/>
    </xf>
    <xf numFmtId="0" fontId="4" fillId="0" borderId="0" xfId="0" applyFont="1" applyBorder="1" applyAlignment="1">
      <alignment horizontal="center"/>
    </xf>
    <xf numFmtId="0" fontId="4" fillId="0" borderId="18" xfId="0" applyFont="1" applyBorder="1" applyAlignment="1">
      <alignment horizontal="left"/>
    </xf>
    <xf numFmtId="49" fontId="4" fillId="0" borderId="18" xfId="0" applyNumberFormat="1" applyFont="1" applyBorder="1" applyAlignment="1">
      <alignment horizontal="left"/>
    </xf>
    <xf numFmtId="0" fontId="4" fillId="0" borderId="18" xfId="0" applyFont="1" applyBorder="1" applyAlignment="1">
      <alignment/>
    </xf>
    <xf numFmtId="49" fontId="4" fillId="0" borderId="18" xfId="0" applyNumberFormat="1" applyFont="1" applyBorder="1" applyAlignment="1">
      <alignment/>
    </xf>
    <xf numFmtId="0" fontId="4" fillId="0" borderId="0" xfId="0" applyFont="1" applyBorder="1" applyAlignment="1">
      <alignment/>
    </xf>
    <xf numFmtId="49" fontId="4" fillId="0" borderId="16" xfId="0" applyNumberFormat="1" applyFont="1" applyBorder="1" applyAlignment="1">
      <alignment horizontal="center" vertical="center" wrapText="1"/>
    </xf>
    <xf numFmtId="0" fontId="4" fillId="0" borderId="16" xfId="0" applyFont="1" applyBorder="1" applyAlignment="1">
      <alignment horizontal="center" wrapText="1"/>
    </xf>
    <xf numFmtId="49" fontId="4" fillId="0" borderId="19" xfId="0" applyNumberFormat="1" applyFont="1" applyBorder="1" applyAlignment="1">
      <alignment horizontal="center" vertical="center" wrapText="1"/>
    </xf>
    <xf numFmtId="0" fontId="4" fillId="0" borderId="14" xfId="0" applyFont="1" applyBorder="1" applyAlignment="1">
      <alignment horizontal="center" vertical="center"/>
    </xf>
    <xf numFmtId="0" fontId="4" fillId="0" borderId="20" xfId="0" applyNumberFormat="1" applyFont="1" applyBorder="1" applyAlignment="1">
      <alignment horizontal="left" vertical="center" wrapText="1"/>
    </xf>
    <xf numFmtId="49" fontId="4" fillId="0" borderId="10" xfId="0" applyNumberFormat="1" applyFont="1" applyBorder="1" applyAlignment="1">
      <alignment horizontal="center"/>
    </xf>
    <xf numFmtId="0" fontId="4" fillId="0" borderId="10" xfId="0" applyNumberFormat="1" applyFont="1" applyBorder="1" applyAlignment="1">
      <alignment horizontal="center"/>
    </xf>
    <xf numFmtId="0" fontId="4" fillId="0" borderId="0" xfId="0" applyNumberFormat="1" applyFont="1" applyBorder="1" applyAlignment="1">
      <alignment horizontal="left" vertical="center" wrapText="1"/>
    </xf>
    <xf numFmtId="49" fontId="4" fillId="0" borderId="0" xfId="0" applyNumberFormat="1" applyFont="1" applyBorder="1" applyAlignment="1">
      <alignment horizontal="center" wrapText="1"/>
    </xf>
    <xf numFmtId="0" fontId="54" fillId="0" borderId="0" xfId="0" applyFont="1" applyAlignment="1">
      <alignment/>
    </xf>
    <xf numFmtId="0" fontId="0" fillId="0" borderId="10" xfId="0" applyFont="1" applyFill="1" applyBorder="1" applyAlignment="1">
      <alignment/>
    </xf>
    <xf numFmtId="0" fontId="55" fillId="0" borderId="10" xfId="0" applyFont="1" applyFill="1" applyBorder="1" applyAlignment="1">
      <alignment wrapText="1"/>
    </xf>
    <xf numFmtId="4" fontId="0" fillId="0" borderId="10" xfId="0" applyNumberFormat="1" applyFont="1" applyFill="1" applyBorder="1" applyAlignment="1">
      <alignment/>
    </xf>
    <xf numFmtId="0" fontId="4" fillId="0" borderId="21" xfId="0" applyFont="1" applyBorder="1" applyAlignment="1">
      <alignment horizontal="center"/>
    </xf>
    <xf numFmtId="49" fontId="4" fillId="0" borderId="22" xfId="0" applyNumberFormat="1" applyFont="1" applyBorder="1" applyAlignment="1">
      <alignment horizontal="centerContinuous"/>
    </xf>
    <xf numFmtId="0" fontId="6" fillId="0" borderId="0" xfId="0" applyFont="1" applyBorder="1" applyAlignment="1">
      <alignment/>
    </xf>
    <xf numFmtId="49" fontId="4" fillId="0" borderId="0" xfId="0" applyNumberFormat="1" applyFont="1" applyBorder="1" applyAlignment="1">
      <alignment horizontal="centerContinuous"/>
    </xf>
    <xf numFmtId="0" fontId="4" fillId="0" borderId="18" xfId="0" applyFont="1" applyBorder="1" applyAlignment="1">
      <alignment/>
    </xf>
    <xf numFmtId="0" fontId="56" fillId="0" borderId="10" xfId="0" applyFont="1" applyFill="1" applyBorder="1" applyAlignment="1">
      <alignment wrapText="1"/>
    </xf>
    <xf numFmtId="0" fontId="56" fillId="0" borderId="10" xfId="0" applyFont="1" applyFill="1" applyBorder="1" applyAlignment="1">
      <alignment/>
    </xf>
    <xf numFmtId="4" fontId="56" fillId="0" borderId="10" xfId="0" applyNumberFormat="1" applyFont="1" applyFill="1" applyBorder="1" applyAlignment="1">
      <alignment/>
    </xf>
    <xf numFmtId="4" fontId="56" fillId="0" borderId="10" xfId="0" applyNumberFormat="1" applyFont="1" applyFill="1" applyBorder="1" applyAlignment="1">
      <alignment horizontal="center"/>
    </xf>
    <xf numFmtId="0" fontId="57" fillId="0" borderId="10" xfId="0" applyFont="1" applyFill="1" applyBorder="1" applyAlignment="1">
      <alignment wrapText="1"/>
    </xf>
    <xf numFmtId="0" fontId="58" fillId="0" borderId="10" xfId="0" applyFont="1" applyFill="1" applyBorder="1" applyAlignment="1">
      <alignment/>
    </xf>
    <xf numFmtId="2" fontId="58" fillId="0" borderId="10" xfId="0" applyNumberFormat="1" applyFont="1" applyFill="1" applyBorder="1" applyAlignment="1">
      <alignment/>
    </xf>
    <xf numFmtId="2" fontId="58" fillId="0" borderId="10" xfId="0" applyNumberFormat="1" applyFont="1" applyFill="1" applyBorder="1" applyAlignment="1">
      <alignment horizontal="center"/>
    </xf>
    <xf numFmtId="49" fontId="58" fillId="0" borderId="10" xfId="0" applyNumberFormat="1" applyFont="1" applyFill="1" applyBorder="1" applyAlignment="1">
      <alignment/>
    </xf>
    <xf numFmtId="3" fontId="58" fillId="0" borderId="10" xfId="0" applyNumberFormat="1" applyFont="1" applyFill="1" applyBorder="1" applyAlignment="1">
      <alignment/>
    </xf>
    <xf numFmtId="2" fontId="58" fillId="0" borderId="10" xfId="0" applyNumberFormat="1" applyFont="1" applyFill="1" applyBorder="1" applyAlignment="1">
      <alignment horizontal="center" vertical="center"/>
    </xf>
    <xf numFmtId="0" fontId="7" fillId="0" borderId="0" xfId="0" applyFont="1" applyBorder="1" applyAlignment="1">
      <alignment vertical="distributed" wrapText="1"/>
    </xf>
    <xf numFmtId="0" fontId="58" fillId="0" borderId="0" xfId="0" applyFont="1" applyAlignment="1">
      <alignment/>
    </xf>
    <xf numFmtId="0" fontId="58" fillId="0" borderId="10" xfId="0" applyFont="1" applyFill="1" applyBorder="1" applyAlignment="1">
      <alignment horizontal="left"/>
    </xf>
    <xf numFmtId="0" fontId="58" fillId="0" borderId="10" xfId="0" applyNumberFormat="1" applyFont="1" applyFill="1" applyBorder="1" applyAlignment="1">
      <alignment horizontal="left"/>
    </xf>
    <xf numFmtId="0" fontId="4" fillId="0" borderId="0" xfId="0" applyFont="1" applyAlignment="1">
      <alignment horizontal="right"/>
    </xf>
    <xf numFmtId="0" fontId="4" fillId="0" borderId="23" xfId="0" applyFont="1" applyBorder="1" applyAlignment="1">
      <alignment horizontal="right"/>
    </xf>
    <xf numFmtId="0" fontId="4" fillId="0" borderId="0" xfId="0" applyFont="1" applyAlignment="1">
      <alignment horizontal="left" wrapText="1"/>
    </xf>
    <xf numFmtId="0" fontId="6" fillId="0" borderId="0" xfId="0" applyFont="1" applyBorder="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Обычный 4"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82"/>
  <sheetViews>
    <sheetView zoomScalePageLayoutView="0" workbookViewId="0" topLeftCell="A12">
      <selection activeCell="E30" sqref="E30"/>
    </sheetView>
  </sheetViews>
  <sheetFormatPr defaultColWidth="9.140625" defaultRowHeight="15"/>
  <cols>
    <col min="1" max="1" width="25.00390625" style="0" customWidth="1"/>
    <col min="2" max="2" width="7.00390625" style="0" customWidth="1"/>
    <col min="3" max="3" width="24.00390625" style="0" customWidth="1"/>
    <col min="4" max="4" width="12.421875" style="0" customWidth="1"/>
    <col min="5" max="5" width="13.8515625" style="0" customWidth="1"/>
    <col min="6" max="6" width="13.7109375" style="0" customWidth="1"/>
  </cols>
  <sheetData>
    <row r="1" spans="1:6" ht="15">
      <c r="A1" s="1"/>
      <c r="B1" s="1"/>
      <c r="C1" s="1"/>
      <c r="D1" s="2"/>
      <c r="E1" s="3"/>
      <c r="F1" s="2"/>
    </row>
    <row r="2" spans="1:6" ht="15.75" thickBot="1">
      <c r="A2" s="23" t="s">
        <v>0</v>
      </c>
      <c r="B2" s="23"/>
      <c r="C2" s="23"/>
      <c r="D2" s="23"/>
      <c r="E2" s="23"/>
      <c r="F2" s="56" t="s">
        <v>1</v>
      </c>
    </row>
    <row r="3" spans="1:6" ht="12.75" customHeight="1">
      <c r="A3" s="17"/>
      <c r="B3" s="17"/>
      <c r="C3" s="17"/>
      <c r="D3" s="76" t="s">
        <v>2</v>
      </c>
      <c r="E3" s="77"/>
      <c r="F3" s="57" t="s">
        <v>3</v>
      </c>
    </row>
    <row r="4" spans="1:6" ht="15">
      <c r="A4" s="15" t="s">
        <v>557</v>
      </c>
      <c r="B4" s="15"/>
      <c r="C4" s="15"/>
      <c r="D4" s="15"/>
      <c r="E4" s="15" t="s">
        <v>4</v>
      </c>
      <c r="F4" s="16" t="s">
        <v>558</v>
      </c>
    </row>
    <row r="5" spans="1:6" ht="15">
      <c r="A5" s="17" t="s">
        <v>5</v>
      </c>
      <c r="B5" s="17"/>
      <c r="C5" s="17"/>
      <c r="D5" s="18"/>
      <c r="E5" s="18" t="s">
        <v>6</v>
      </c>
      <c r="F5" s="19" t="s">
        <v>7</v>
      </c>
    </row>
    <row r="6" spans="1:6" ht="15">
      <c r="A6" s="17" t="s">
        <v>131</v>
      </c>
      <c r="B6" s="17"/>
      <c r="C6" s="17"/>
      <c r="D6" s="18"/>
      <c r="E6" s="18" t="s">
        <v>8</v>
      </c>
      <c r="F6" s="16" t="s">
        <v>9</v>
      </c>
    </row>
    <row r="7" spans="1:6" ht="23.25" customHeight="1">
      <c r="A7" s="78" t="s">
        <v>136</v>
      </c>
      <c r="B7" s="78"/>
      <c r="C7" s="78"/>
      <c r="D7" s="78"/>
      <c r="E7" s="18" t="s">
        <v>155</v>
      </c>
      <c r="F7" s="16" t="s">
        <v>156</v>
      </c>
    </row>
    <row r="8" spans="1:6" ht="15">
      <c r="A8" s="20" t="s">
        <v>10</v>
      </c>
      <c r="B8" s="17"/>
      <c r="C8" s="17"/>
      <c r="D8" s="18"/>
      <c r="E8" s="18"/>
      <c r="F8" s="21"/>
    </row>
    <row r="9" spans="1:6" ht="15.75" thickBot="1">
      <c r="A9" s="17" t="s">
        <v>11</v>
      </c>
      <c r="B9" s="17"/>
      <c r="C9" s="17"/>
      <c r="D9" s="18"/>
      <c r="E9" s="18"/>
      <c r="F9" s="22" t="s">
        <v>12</v>
      </c>
    </row>
    <row r="10" spans="1:6" ht="15">
      <c r="A10" s="17"/>
      <c r="B10" s="58"/>
      <c r="C10" s="58" t="s">
        <v>13</v>
      </c>
      <c r="D10" s="18"/>
      <c r="E10" s="18"/>
      <c r="F10" s="59"/>
    </row>
    <row r="11" spans="1:6" ht="15">
      <c r="A11" s="38"/>
      <c r="B11" s="38"/>
      <c r="C11" s="40"/>
      <c r="D11" s="41"/>
      <c r="E11" s="41"/>
      <c r="F11" s="60"/>
    </row>
    <row r="12" spans="1:6" ht="15">
      <c r="A12" s="24"/>
      <c r="B12" s="25" t="s">
        <v>14</v>
      </c>
      <c r="C12" s="26" t="s">
        <v>15</v>
      </c>
      <c r="D12" s="27" t="s">
        <v>16</v>
      </c>
      <c r="E12" s="26"/>
      <c r="F12" s="25" t="s">
        <v>17</v>
      </c>
    </row>
    <row r="13" spans="1:6" ht="15">
      <c r="A13" s="28" t="s">
        <v>18</v>
      </c>
      <c r="B13" s="29" t="s">
        <v>19</v>
      </c>
      <c r="C13" s="28" t="s">
        <v>20</v>
      </c>
      <c r="D13" s="30" t="s">
        <v>21</v>
      </c>
      <c r="E13" s="30" t="s">
        <v>22</v>
      </c>
      <c r="F13" s="30" t="s">
        <v>23</v>
      </c>
    </row>
    <row r="14" spans="1:6" ht="15">
      <c r="A14" s="31"/>
      <c r="B14" s="29" t="s">
        <v>24</v>
      </c>
      <c r="C14" s="28" t="s">
        <v>25</v>
      </c>
      <c r="D14" s="30" t="s">
        <v>23</v>
      </c>
      <c r="E14" s="30"/>
      <c r="F14" s="30"/>
    </row>
    <row r="15" spans="1:6" ht="15">
      <c r="A15" s="32">
        <v>1</v>
      </c>
      <c r="B15" s="32">
        <v>2</v>
      </c>
      <c r="C15" s="32">
        <v>3</v>
      </c>
      <c r="D15" s="33" t="s">
        <v>26</v>
      </c>
      <c r="E15" s="33" t="s">
        <v>27</v>
      </c>
      <c r="F15" s="33" t="s">
        <v>28</v>
      </c>
    </row>
    <row r="16" spans="1:6" ht="15">
      <c r="A16" s="61" t="s">
        <v>158</v>
      </c>
      <c r="B16" s="62" t="s">
        <v>29</v>
      </c>
      <c r="C16" s="62"/>
      <c r="D16" s="63">
        <v>9012500</v>
      </c>
      <c r="E16" s="63">
        <f>E17+E69</f>
        <v>7819873.82</v>
      </c>
      <c r="F16" s="63">
        <f>D16-E16</f>
        <v>1192626.1799999997</v>
      </c>
    </row>
    <row r="17" spans="1:6" ht="28.5" customHeight="1">
      <c r="A17" s="61" t="s">
        <v>30</v>
      </c>
      <c r="B17" s="62" t="s">
        <v>159</v>
      </c>
      <c r="C17" s="62" t="s">
        <v>160</v>
      </c>
      <c r="D17" s="63">
        <v>4976200</v>
      </c>
      <c r="E17" s="63">
        <f>E18+E24+E30+E40+E50+E51+E55+E59+E64</f>
        <v>4190773.82</v>
      </c>
      <c r="F17" s="63">
        <f>D17-E17</f>
        <v>785426.1800000002</v>
      </c>
    </row>
    <row r="18" spans="1:6" ht="32.25" customHeight="1">
      <c r="A18" s="61" t="s">
        <v>31</v>
      </c>
      <c r="B18" s="62" t="s">
        <v>159</v>
      </c>
      <c r="C18" s="62" t="s">
        <v>161</v>
      </c>
      <c r="D18" s="63">
        <v>1391000</v>
      </c>
      <c r="E18" s="63">
        <f>E19+E23+E21</f>
        <v>672122.97</v>
      </c>
      <c r="F18" s="63">
        <f>D18-E18</f>
        <v>718877.03</v>
      </c>
    </row>
    <row r="19" spans="1:6" ht="25.5" customHeight="1">
      <c r="A19" s="61" t="s">
        <v>32</v>
      </c>
      <c r="B19" s="62" t="s">
        <v>159</v>
      </c>
      <c r="C19" s="62" t="s">
        <v>162</v>
      </c>
      <c r="D19" s="63">
        <v>1391000</v>
      </c>
      <c r="E19" s="63">
        <f>E20</f>
        <v>649211.6</v>
      </c>
      <c r="F19" s="63">
        <f>D19-E19</f>
        <v>741788.4</v>
      </c>
    </row>
    <row r="20" spans="1:6" ht="135.75" customHeight="1">
      <c r="A20" s="61" t="s">
        <v>163</v>
      </c>
      <c r="B20" s="62" t="s">
        <v>159</v>
      </c>
      <c r="C20" s="62" t="s">
        <v>164</v>
      </c>
      <c r="D20" s="63">
        <v>1391000</v>
      </c>
      <c r="E20" s="63">
        <v>649211.6</v>
      </c>
      <c r="F20" s="63">
        <f>D20-E20</f>
        <v>741788.4</v>
      </c>
    </row>
    <row r="21" spans="1:6" ht="208.5" customHeight="1">
      <c r="A21" s="61" t="s">
        <v>559</v>
      </c>
      <c r="B21" s="62">
        <v>20</v>
      </c>
      <c r="C21" s="62" t="s">
        <v>560</v>
      </c>
      <c r="D21" s="63" t="s">
        <v>533</v>
      </c>
      <c r="E21" s="63">
        <v>100</v>
      </c>
      <c r="F21" s="63">
        <v>-100</v>
      </c>
    </row>
    <row r="22" spans="1:6" ht="220.5" customHeight="1">
      <c r="A22" s="61" t="s">
        <v>561</v>
      </c>
      <c r="B22" s="62">
        <v>20</v>
      </c>
      <c r="C22" s="62" t="s">
        <v>562</v>
      </c>
      <c r="D22" s="63" t="s">
        <v>533</v>
      </c>
      <c r="E22" s="63">
        <v>100</v>
      </c>
      <c r="F22" s="63">
        <v>-100</v>
      </c>
    </row>
    <row r="23" spans="1:6" ht="57.75" customHeight="1">
      <c r="A23" s="61" t="s">
        <v>165</v>
      </c>
      <c r="B23" s="62" t="s">
        <v>159</v>
      </c>
      <c r="C23" s="62" t="s">
        <v>166</v>
      </c>
      <c r="D23" s="64" t="s">
        <v>533</v>
      </c>
      <c r="E23" s="63">
        <v>22811.37</v>
      </c>
      <c r="F23" s="63">
        <v>-7080.89</v>
      </c>
    </row>
    <row r="24" spans="1:6" ht="65.25" customHeight="1">
      <c r="A24" s="61" t="s">
        <v>167</v>
      </c>
      <c r="B24" s="62" t="s">
        <v>159</v>
      </c>
      <c r="C24" s="62" t="s">
        <v>168</v>
      </c>
      <c r="D24" s="63">
        <v>327000</v>
      </c>
      <c r="E24" s="63">
        <f>E25</f>
        <v>181421.93</v>
      </c>
      <c r="F24" s="63">
        <f>D24-E24</f>
        <v>145578.07</v>
      </c>
    </row>
    <row r="25" spans="1:6" ht="50.25" customHeight="1">
      <c r="A25" s="61" t="s">
        <v>169</v>
      </c>
      <c r="B25" s="62" t="s">
        <v>159</v>
      </c>
      <c r="C25" s="62" t="s">
        <v>170</v>
      </c>
      <c r="D25" s="63">
        <v>327000</v>
      </c>
      <c r="E25" s="63">
        <f>E26+E27+E28+E29</f>
        <v>181421.93</v>
      </c>
      <c r="F25" s="63">
        <f>D25-E25</f>
        <v>145578.07</v>
      </c>
    </row>
    <row r="26" spans="1:6" ht="128.25">
      <c r="A26" s="61" t="s">
        <v>171</v>
      </c>
      <c r="B26" s="62" t="s">
        <v>159</v>
      </c>
      <c r="C26" s="62" t="s">
        <v>172</v>
      </c>
      <c r="D26" s="63">
        <v>119700</v>
      </c>
      <c r="E26" s="63">
        <v>68901.83</v>
      </c>
      <c r="F26" s="63">
        <f>D26-E26</f>
        <v>50798.17</v>
      </c>
    </row>
    <row r="27" spans="1:6" ht="176.25" customHeight="1">
      <c r="A27" s="61" t="s">
        <v>173</v>
      </c>
      <c r="B27" s="62" t="s">
        <v>159</v>
      </c>
      <c r="C27" s="62" t="s">
        <v>174</v>
      </c>
      <c r="D27" s="63">
        <v>2500</v>
      </c>
      <c r="E27" s="63">
        <v>1435.34</v>
      </c>
      <c r="F27" s="63">
        <v>1725.68</v>
      </c>
    </row>
    <row r="28" spans="1:6" ht="128.25">
      <c r="A28" s="61" t="s">
        <v>150</v>
      </c>
      <c r="B28" s="62" t="s">
        <v>159</v>
      </c>
      <c r="C28" s="62" t="s">
        <v>175</v>
      </c>
      <c r="D28" s="63">
        <v>193700</v>
      </c>
      <c r="E28" s="63">
        <v>113094.86</v>
      </c>
      <c r="F28" s="63">
        <v>132686.54</v>
      </c>
    </row>
    <row r="29" spans="1:6" ht="129.75" customHeight="1">
      <c r="A29" s="61" t="s">
        <v>176</v>
      </c>
      <c r="B29" s="62" t="s">
        <v>159</v>
      </c>
      <c r="C29" s="62" t="s">
        <v>177</v>
      </c>
      <c r="D29" s="63">
        <v>11100</v>
      </c>
      <c r="E29" s="63">
        <v>-2010.1</v>
      </c>
      <c r="F29" s="63">
        <v>11098.22</v>
      </c>
    </row>
    <row r="30" spans="1:6" ht="26.25">
      <c r="A30" s="61" t="s">
        <v>33</v>
      </c>
      <c r="B30" s="62" t="s">
        <v>159</v>
      </c>
      <c r="C30" s="62" t="s">
        <v>178</v>
      </c>
      <c r="D30" s="63">
        <v>203000</v>
      </c>
      <c r="E30" s="63">
        <f>E31+E37</f>
        <v>48513.03</v>
      </c>
      <c r="F30" s="63">
        <f>D30-E30</f>
        <v>154486.97</v>
      </c>
    </row>
    <row r="31" spans="1:6" ht="39">
      <c r="A31" s="61" t="s">
        <v>34</v>
      </c>
      <c r="B31" s="62" t="s">
        <v>159</v>
      </c>
      <c r="C31" s="62" t="s">
        <v>179</v>
      </c>
      <c r="D31" s="63">
        <v>174400</v>
      </c>
      <c r="E31" s="63">
        <f>E32+E34+E36</f>
        <v>23816.64</v>
      </c>
      <c r="F31" s="63">
        <f>D31-E31</f>
        <v>150583.36</v>
      </c>
    </row>
    <row r="32" spans="1:6" ht="64.5">
      <c r="A32" s="61" t="s">
        <v>180</v>
      </c>
      <c r="B32" s="62" t="s">
        <v>159</v>
      </c>
      <c r="C32" s="62" t="s">
        <v>181</v>
      </c>
      <c r="D32" s="63">
        <v>174400</v>
      </c>
      <c r="E32" s="63">
        <f>E33</f>
        <v>21516.78</v>
      </c>
      <c r="F32" s="63">
        <f>D32-E32</f>
        <v>152883.22</v>
      </c>
    </row>
    <row r="33" spans="1:6" ht="48.75" customHeight="1">
      <c r="A33" s="61" t="s">
        <v>180</v>
      </c>
      <c r="B33" s="62" t="s">
        <v>159</v>
      </c>
      <c r="C33" s="62" t="s">
        <v>182</v>
      </c>
      <c r="D33" s="63">
        <v>174400</v>
      </c>
      <c r="E33" s="63">
        <v>21516.78</v>
      </c>
      <c r="F33" s="63">
        <f>D33-E33</f>
        <v>152883.22</v>
      </c>
    </row>
    <row r="34" spans="1:6" ht="48.75" customHeight="1">
      <c r="A34" s="61" t="s">
        <v>539</v>
      </c>
      <c r="B34" s="62" t="s">
        <v>159</v>
      </c>
      <c r="C34" s="62" t="s">
        <v>541</v>
      </c>
      <c r="D34" s="63" t="s">
        <v>533</v>
      </c>
      <c r="E34" s="63">
        <f>E35</f>
        <v>2294.23</v>
      </c>
      <c r="F34" s="63">
        <v>-2294.23</v>
      </c>
    </row>
    <row r="35" spans="1:6" ht="77.25">
      <c r="A35" s="61" t="s">
        <v>539</v>
      </c>
      <c r="B35" s="62" t="s">
        <v>159</v>
      </c>
      <c r="C35" s="62" t="s">
        <v>540</v>
      </c>
      <c r="D35" s="63" t="s">
        <v>533</v>
      </c>
      <c r="E35" s="63">
        <v>2294.23</v>
      </c>
      <c r="F35" s="63">
        <v>-2294.23</v>
      </c>
    </row>
    <row r="36" spans="1:6" ht="51.75">
      <c r="A36" s="61" t="s">
        <v>183</v>
      </c>
      <c r="B36" s="62" t="s">
        <v>159</v>
      </c>
      <c r="C36" s="62" t="s">
        <v>184</v>
      </c>
      <c r="D36" s="64" t="s">
        <v>533</v>
      </c>
      <c r="E36" s="63">
        <v>5.63</v>
      </c>
      <c r="F36" s="63">
        <v>-5.63</v>
      </c>
    </row>
    <row r="37" spans="1:6" ht="30.75" customHeight="1">
      <c r="A37" s="61" t="s">
        <v>35</v>
      </c>
      <c r="B37" s="62" t="s">
        <v>159</v>
      </c>
      <c r="C37" s="62" t="s">
        <v>185</v>
      </c>
      <c r="D37" s="63">
        <v>28600</v>
      </c>
      <c r="E37" s="63">
        <v>24696.39</v>
      </c>
      <c r="F37" s="63">
        <v>3903.61</v>
      </c>
    </row>
    <row r="38" spans="1:6" ht="32.25" customHeight="1">
      <c r="A38" s="61" t="s">
        <v>35</v>
      </c>
      <c r="B38" s="62" t="s">
        <v>159</v>
      </c>
      <c r="C38" s="62" t="s">
        <v>186</v>
      </c>
      <c r="D38" s="63">
        <v>28600</v>
      </c>
      <c r="E38" s="63">
        <v>25055.5</v>
      </c>
      <c r="F38" s="63">
        <v>3544.5</v>
      </c>
    </row>
    <row r="39" spans="1:6" ht="64.5">
      <c r="A39" s="61" t="s">
        <v>187</v>
      </c>
      <c r="B39" s="62" t="s">
        <v>159</v>
      </c>
      <c r="C39" s="62" t="s">
        <v>188</v>
      </c>
      <c r="D39" s="64" t="s">
        <v>533</v>
      </c>
      <c r="E39" s="63">
        <v>-359.11</v>
      </c>
      <c r="F39" s="63">
        <v>359.11</v>
      </c>
    </row>
    <row r="40" spans="1:6" ht="15">
      <c r="A40" s="61" t="s">
        <v>36</v>
      </c>
      <c r="B40" s="62" t="s">
        <v>159</v>
      </c>
      <c r="C40" s="62" t="s">
        <v>189</v>
      </c>
      <c r="D40" s="63">
        <v>2106000</v>
      </c>
      <c r="E40" s="63">
        <f>E41+E43</f>
        <v>1053246.93</v>
      </c>
      <c r="F40" s="63">
        <f>D40-E40</f>
        <v>1052753.07</v>
      </c>
    </row>
    <row r="41" spans="1:6" ht="26.25">
      <c r="A41" s="61" t="s">
        <v>37</v>
      </c>
      <c r="B41" s="62" t="s">
        <v>159</v>
      </c>
      <c r="C41" s="62" t="s">
        <v>190</v>
      </c>
      <c r="D41" s="63">
        <v>168800</v>
      </c>
      <c r="E41" s="63">
        <f>E42</f>
        <v>79276.84</v>
      </c>
      <c r="F41" s="63">
        <v>160062.22</v>
      </c>
    </row>
    <row r="42" spans="1:6" ht="78" customHeight="1">
      <c r="A42" s="61" t="s">
        <v>38</v>
      </c>
      <c r="B42" s="62" t="s">
        <v>159</v>
      </c>
      <c r="C42" s="62" t="s">
        <v>191</v>
      </c>
      <c r="D42" s="63">
        <v>168800</v>
      </c>
      <c r="E42" s="63">
        <v>79276.84</v>
      </c>
      <c r="F42" s="63">
        <v>160062.22</v>
      </c>
    </row>
    <row r="43" spans="1:6" ht="15">
      <c r="A43" s="61" t="s">
        <v>39</v>
      </c>
      <c r="B43" s="62" t="s">
        <v>159</v>
      </c>
      <c r="C43" s="62" t="s">
        <v>192</v>
      </c>
      <c r="D43" s="63">
        <v>1937200</v>
      </c>
      <c r="E43" s="63">
        <f>E44+E46</f>
        <v>973970.09</v>
      </c>
      <c r="F43" s="63">
        <v>1343169.89</v>
      </c>
    </row>
    <row r="44" spans="1:6" ht="74.25" customHeight="1">
      <c r="A44" s="61" t="s">
        <v>40</v>
      </c>
      <c r="B44" s="62" t="s">
        <v>159</v>
      </c>
      <c r="C44" s="62" t="s">
        <v>193</v>
      </c>
      <c r="D44" s="63">
        <v>1883600</v>
      </c>
      <c r="E44" s="63">
        <f>E45</f>
        <v>930366.85</v>
      </c>
      <c r="F44" s="63">
        <f aca="true" t="shared" si="0" ref="F44:F50">D44-E44</f>
        <v>953233.15</v>
      </c>
    </row>
    <row r="45" spans="1:6" ht="128.25" customHeight="1">
      <c r="A45" s="61" t="s">
        <v>41</v>
      </c>
      <c r="B45" s="62" t="s">
        <v>159</v>
      </c>
      <c r="C45" s="62" t="s">
        <v>194</v>
      </c>
      <c r="D45" s="63">
        <v>1883600</v>
      </c>
      <c r="E45" s="63">
        <v>930366.85</v>
      </c>
      <c r="F45" s="63">
        <f t="shared" si="0"/>
        <v>953233.15</v>
      </c>
    </row>
    <row r="46" spans="1:6" ht="85.5" customHeight="1">
      <c r="A46" s="61" t="s">
        <v>42</v>
      </c>
      <c r="B46" s="62" t="s">
        <v>159</v>
      </c>
      <c r="C46" s="62" t="s">
        <v>195</v>
      </c>
      <c r="D46" s="64">
        <v>53600</v>
      </c>
      <c r="E46" s="63">
        <f>E47</f>
        <v>43603.24</v>
      </c>
      <c r="F46" s="63">
        <f t="shared" si="0"/>
        <v>9996.760000000002</v>
      </c>
    </row>
    <row r="47" spans="1:6" ht="132.75" customHeight="1">
      <c r="A47" s="61" t="s">
        <v>43</v>
      </c>
      <c r="B47" s="62" t="s">
        <v>159</v>
      </c>
      <c r="C47" s="62" t="s">
        <v>196</v>
      </c>
      <c r="D47" s="64">
        <v>53600</v>
      </c>
      <c r="E47" s="63">
        <v>43603.24</v>
      </c>
      <c r="F47" s="63">
        <f t="shared" si="0"/>
        <v>9996.760000000002</v>
      </c>
    </row>
    <row r="48" spans="1:6" ht="26.25">
      <c r="A48" s="61" t="s">
        <v>44</v>
      </c>
      <c r="B48" s="62" t="s">
        <v>159</v>
      </c>
      <c r="C48" s="62" t="s">
        <v>197</v>
      </c>
      <c r="D48" s="63">
        <v>7100</v>
      </c>
      <c r="E48" s="63">
        <f>E49</f>
        <v>14900</v>
      </c>
      <c r="F48" s="63">
        <f t="shared" si="0"/>
        <v>-7800</v>
      </c>
    </row>
    <row r="49" spans="1:6" ht="80.25" customHeight="1">
      <c r="A49" s="61" t="s">
        <v>45</v>
      </c>
      <c r="B49" s="62" t="s">
        <v>159</v>
      </c>
      <c r="C49" s="62" t="s">
        <v>198</v>
      </c>
      <c r="D49" s="63">
        <v>7100</v>
      </c>
      <c r="E49" s="63">
        <f>E50</f>
        <v>14900</v>
      </c>
      <c r="F49" s="63">
        <f t="shared" si="0"/>
        <v>-7800</v>
      </c>
    </row>
    <row r="50" spans="1:6" ht="140.25" customHeight="1">
      <c r="A50" s="61" t="s">
        <v>46</v>
      </c>
      <c r="B50" s="62" t="s">
        <v>159</v>
      </c>
      <c r="C50" s="62" t="s">
        <v>199</v>
      </c>
      <c r="D50" s="63">
        <v>7100</v>
      </c>
      <c r="E50" s="63">
        <v>14900</v>
      </c>
      <c r="F50" s="63">
        <f t="shared" si="0"/>
        <v>-7800</v>
      </c>
    </row>
    <row r="51" spans="1:6" ht="77.25" customHeight="1">
      <c r="A51" s="61" t="s">
        <v>47</v>
      </c>
      <c r="B51" s="62" t="s">
        <v>159</v>
      </c>
      <c r="C51" s="62" t="s">
        <v>200</v>
      </c>
      <c r="D51" s="64" t="s">
        <v>533</v>
      </c>
      <c r="E51" s="63">
        <f>E52</f>
        <v>9.4</v>
      </c>
      <c r="F51" s="63">
        <v>-8.63</v>
      </c>
    </row>
    <row r="52" spans="1:6" ht="15">
      <c r="A52" s="61" t="s">
        <v>48</v>
      </c>
      <c r="B52" s="62" t="s">
        <v>159</v>
      </c>
      <c r="C52" s="62" t="s">
        <v>201</v>
      </c>
      <c r="D52" s="64" t="s">
        <v>533</v>
      </c>
      <c r="E52" s="63">
        <f>E53</f>
        <v>9.4</v>
      </c>
      <c r="F52" s="63">
        <v>-8.63</v>
      </c>
    </row>
    <row r="53" spans="1:6" ht="41.25" customHeight="1">
      <c r="A53" s="61" t="s">
        <v>49</v>
      </c>
      <c r="B53" s="62" t="s">
        <v>159</v>
      </c>
      <c r="C53" s="62" t="s">
        <v>202</v>
      </c>
      <c r="D53" s="64" t="s">
        <v>533</v>
      </c>
      <c r="E53" s="63">
        <f>E54</f>
        <v>9.4</v>
      </c>
      <c r="F53" s="63">
        <v>-8.63</v>
      </c>
    </row>
    <row r="54" spans="1:6" ht="59.25" customHeight="1">
      <c r="A54" s="61" t="s">
        <v>203</v>
      </c>
      <c r="B54" s="62" t="s">
        <v>159</v>
      </c>
      <c r="C54" s="62" t="s">
        <v>204</v>
      </c>
      <c r="D54" s="64" t="s">
        <v>533</v>
      </c>
      <c r="E54" s="63">
        <v>9.4</v>
      </c>
      <c r="F54" s="63">
        <v>-8.63</v>
      </c>
    </row>
    <row r="55" spans="1:6" ht="90">
      <c r="A55" s="61" t="s">
        <v>50</v>
      </c>
      <c r="B55" s="62" t="s">
        <v>159</v>
      </c>
      <c r="C55" s="62" t="s">
        <v>205</v>
      </c>
      <c r="D55" s="63">
        <v>937700</v>
      </c>
      <c r="E55" s="63">
        <f>E56</f>
        <v>751250.73</v>
      </c>
      <c r="F55" s="63">
        <f aca="true" t="shared" si="1" ref="F55:F64">D55-E55</f>
        <v>186449.27000000002</v>
      </c>
    </row>
    <row r="56" spans="1:6" ht="163.5" customHeight="1">
      <c r="A56" s="61" t="s">
        <v>51</v>
      </c>
      <c r="B56" s="62" t="s">
        <v>159</v>
      </c>
      <c r="C56" s="62" t="s">
        <v>206</v>
      </c>
      <c r="D56" s="63">
        <v>937700</v>
      </c>
      <c r="E56" s="63">
        <f>E57</f>
        <v>751250.73</v>
      </c>
      <c r="F56" s="63">
        <f t="shared" si="1"/>
        <v>186449.27000000002</v>
      </c>
    </row>
    <row r="57" spans="1:6" ht="51" customHeight="1">
      <c r="A57" s="61" t="s">
        <v>52</v>
      </c>
      <c r="B57" s="62" t="s">
        <v>159</v>
      </c>
      <c r="C57" s="62" t="s">
        <v>207</v>
      </c>
      <c r="D57" s="63">
        <v>937700</v>
      </c>
      <c r="E57" s="63">
        <f>E58</f>
        <v>751250.73</v>
      </c>
      <c r="F57" s="63">
        <f t="shared" si="1"/>
        <v>186449.27000000002</v>
      </c>
    </row>
    <row r="58" spans="1:6" ht="49.5" customHeight="1">
      <c r="A58" s="61" t="s">
        <v>53</v>
      </c>
      <c r="B58" s="62" t="s">
        <v>159</v>
      </c>
      <c r="C58" s="62" t="s">
        <v>208</v>
      </c>
      <c r="D58" s="63">
        <v>937700</v>
      </c>
      <c r="E58" s="63">
        <v>751250.73</v>
      </c>
      <c r="F58" s="63">
        <f t="shared" si="1"/>
        <v>186449.27000000002</v>
      </c>
    </row>
    <row r="59" spans="1:6" ht="51.75" customHeight="1">
      <c r="A59" s="61" t="s">
        <v>54</v>
      </c>
      <c r="B59" s="62" t="s">
        <v>159</v>
      </c>
      <c r="C59" s="62" t="s">
        <v>209</v>
      </c>
      <c r="D59" s="63">
        <v>1500</v>
      </c>
      <c r="E59" s="63">
        <f>E60</f>
        <v>1439308.83</v>
      </c>
      <c r="F59" s="63">
        <f t="shared" si="1"/>
        <v>-1437808.83</v>
      </c>
    </row>
    <row r="60" spans="1:6" ht="102" customHeight="1">
      <c r="A60" s="61" t="s">
        <v>210</v>
      </c>
      <c r="B60" s="62" t="s">
        <v>159</v>
      </c>
      <c r="C60" s="62" t="s">
        <v>211</v>
      </c>
      <c r="D60" s="63">
        <v>1500</v>
      </c>
      <c r="E60" s="63">
        <f>E61</f>
        <v>1439308.83</v>
      </c>
      <c r="F60" s="63">
        <f t="shared" si="1"/>
        <v>-1437808.83</v>
      </c>
    </row>
    <row r="61" spans="1:6" ht="67.5" customHeight="1">
      <c r="A61" s="61" t="s">
        <v>212</v>
      </c>
      <c r="B61" s="62" t="s">
        <v>159</v>
      </c>
      <c r="C61" s="62" t="s">
        <v>213</v>
      </c>
      <c r="D61" s="63">
        <v>1500</v>
      </c>
      <c r="E61" s="63">
        <f>E62</f>
        <v>1439308.83</v>
      </c>
      <c r="F61" s="63">
        <f t="shared" si="1"/>
        <v>-1437808.83</v>
      </c>
    </row>
    <row r="62" spans="1:6" ht="88.5" customHeight="1">
      <c r="A62" s="61" t="s">
        <v>214</v>
      </c>
      <c r="B62" s="62" t="s">
        <v>159</v>
      </c>
      <c r="C62" s="62" t="s">
        <v>215</v>
      </c>
      <c r="D62" s="63">
        <v>1500</v>
      </c>
      <c r="E62" s="63">
        <f>E63</f>
        <v>1439308.83</v>
      </c>
      <c r="F62" s="63">
        <f t="shared" si="1"/>
        <v>-1437808.83</v>
      </c>
    </row>
    <row r="63" spans="1:6" ht="88.5" customHeight="1">
      <c r="A63" s="61" t="s">
        <v>216</v>
      </c>
      <c r="B63" s="62" t="s">
        <v>159</v>
      </c>
      <c r="C63" s="62" t="s">
        <v>217</v>
      </c>
      <c r="D63" s="63">
        <v>1500</v>
      </c>
      <c r="E63" s="63">
        <v>1439308.83</v>
      </c>
      <c r="F63" s="63">
        <f t="shared" si="1"/>
        <v>-1437808.83</v>
      </c>
    </row>
    <row r="64" spans="1:6" ht="26.25">
      <c r="A64" s="61" t="s">
        <v>55</v>
      </c>
      <c r="B64" s="62" t="s">
        <v>159</v>
      </c>
      <c r="C64" s="62" t="s">
        <v>218</v>
      </c>
      <c r="D64" s="63">
        <v>2900</v>
      </c>
      <c r="E64" s="64">
        <f>E65</f>
        <v>30000</v>
      </c>
      <c r="F64" s="63">
        <f t="shared" si="1"/>
        <v>-27100</v>
      </c>
    </row>
    <row r="65" spans="1:6" ht="90">
      <c r="A65" s="61" t="s">
        <v>542</v>
      </c>
      <c r="B65" s="62" t="s">
        <v>159</v>
      </c>
      <c r="C65" s="62" t="s">
        <v>544</v>
      </c>
      <c r="D65" s="63" t="s">
        <v>533</v>
      </c>
      <c r="E65" s="64">
        <v>30000</v>
      </c>
      <c r="F65" s="63">
        <v>-30000</v>
      </c>
    </row>
    <row r="66" spans="1:6" ht="102.75">
      <c r="A66" s="61" t="s">
        <v>543</v>
      </c>
      <c r="B66" s="62" t="s">
        <v>159</v>
      </c>
      <c r="C66" s="62" t="s">
        <v>545</v>
      </c>
      <c r="D66" s="63" t="s">
        <v>533</v>
      </c>
      <c r="E66" s="64">
        <v>30000</v>
      </c>
      <c r="F66" s="63">
        <v>-30000</v>
      </c>
    </row>
    <row r="67" spans="1:6" ht="51.75">
      <c r="A67" s="61" t="s">
        <v>219</v>
      </c>
      <c r="B67" s="62" t="s">
        <v>159</v>
      </c>
      <c r="C67" s="62" t="s">
        <v>220</v>
      </c>
      <c r="D67" s="63">
        <v>2900</v>
      </c>
      <c r="E67" s="64" t="s">
        <v>533</v>
      </c>
      <c r="F67" s="63">
        <v>2900</v>
      </c>
    </row>
    <row r="68" spans="1:6" ht="79.5" customHeight="1">
      <c r="A68" s="61" t="s">
        <v>221</v>
      </c>
      <c r="B68" s="62" t="s">
        <v>159</v>
      </c>
      <c r="C68" s="62" t="s">
        <v>222</v>
      </c>
      <c r="D68" s="63">
        <v>2900</v>
      </c>
      <c r="E68" s="64" t="s">
        <v>533</v>
      </c>
      <c r="F68" s="63">
        <v>2900</v>
      </c>
    </row>
    <row r="69" spans="1:6" ht="26.25">
      <c r="A69" s="61" t="s">
        <v>56</v>
      </c>
      <c r="B69" s="62" t="s">
        <v>159</v>
      </c>
      <c r="C69" s="62" t="s">
        <v>223</v>
      </c>
      <c r="D69" s="63">
        <v>4036300</v>
      </c>
      <c r="E69" s="63">
        <f>E70</f>
        <v>3629100</v>
      </c>
      <c r="F69" s="63">
        <f>D69-E69</f>
        <v>407200</v>
      </c>
    </row>
    <row r="70" spans="1:6" ht="64.5">
      <c r="A70" s="61" t="s">
        <v>57</v>
      </c>
      <c r="B70" s="62" t="s">
        <v>159</v>
      </c>
      <c r="C70" s="62" t="s">
        <v>224</v>
      </c>
      <c r="D70" s="63">
        <v>4036300</v>
      </c>
      <c r="E70" s="63">
        <f>E71+E74</f>
        <v>3629100</v>
      </c>
      <c r="F70" s="63">
        <f>D70-E70</f>
        <v>407200</v>
      </c>
    </row>
    <row r="71" spans="1:6" ht="51.75">
      <c r="A71" s="61" t="s">
        <v>58</v>
      </c>
      <c r="B71" s="62" t="s">
        <v>159</v>
      </c>
      <c r="C71" s="62" t="s">
        <v>225</v>
      </c>
      <c r="D71" s="63">
        <v>3474500</v>
      </c>
      <c r="E71" s="63">
        <f>E72</f>
        <v>3474500</v>
      </c>
      <c r="F71" s="63">
        <f>D71-E71</f>
        <v>0</v>
      </c>
    </row>
    <row r="72" spans="1:6" ht="27.75" customHeight="1">
      <c r="A72" s="61" t="s">
        <v>226</v>
      </c>
      <c r="B72" s="62" t="s">
        <v>159</v>
      </c>
      <c r="C72" s="62" t="s">
        <v>227</v>
      </c>
      <c r="D72" s="63">
        <v>3474500</v>
      </c>
      <c r="E72" s="63">
        <f>E73</f>
        <v>3474500</v>
      </c>
      <c r="F72" s="63">
        <f>D72-E72</f>
        <v>0</v>
      </c>
    </row>
    <row r="73" spans="1:6" ht="42.75" customHeight="1">
      <c r="A73" s="61" t="s">
        <v>228</v>
      </c>
      <c r="B73" s="62" t="s">
        <v>159</v>
      </c>
      <c r="C73" s="62" t="s">
        <v>229</v>
      </c>
      <c r="D73" s="63">
        <v>3474500</v>
      </c>
      <c r="E73" s="63">
        <v>3474500</v>
      </c>
      <c r="F73" s="63">
        <f>D73-E73</f>
        <v>0</v>
      </c>
    </row>
    <row r="74" spans="1:6" ht="51.75">
      <c r="A74" s="61" t="s">
        <v>59</v>
      </c>
      <c r="B74" s="62" t="s">
        <v>159</v>
      </c>
      <c r="C74" s="62" t="s">
        <v>230</v>
      </c>
      <c r="D74" s="63">
        <v>154600</v>
      </c>
      <c r="E74" s="63">
        <f>E75+E77</f>
        <v>154600</v>
      </c>
      <c r="F74" s="64" t="s">
        <v>533</v>
      </c>
    </row>
    <row r="75" spans="1:6" ht="64.5">
      <c r="A75" s="61" t="s">
        <v>60</v>
      </c>
      <c r="B75" s="62" t="s">
        <v>159</v>
      </c>
      <c r="C75" s="62" t="s">
        <v>231</v>
      </c>
      <c r="D75" s="63">
        <v>154400</v>
      </c>
      <c r="E75" s="63">
        <v>154400</v>
      </c>
      <c r="F75" s="64" t="s">
        <v>533</v>
      </c>
    </row>
    <row r="76" spans="1:6" ht="77.25" customHeight="1">
      <c r="A76" s="61" t="s">
        <v>61</v>
      </c>
      <c r="B76" s="62" t="s">
        <v>159</v>
      </c>
      <c r="C76" s="62" t="s">
        <v>232</v>
      </c>
      <c r="D76" s="63">
        <v>154400</v>
      </c>
      <c r="E76" s="63">
        <v>154400</v>
      </c>
      <c r="F76" s="64" t="s">
        <v>533</v>
      </c>
    </row>
    <row r="77" spans="1:6" ht="62.25" customHeight="1">
      <c r="A77" s="61" t="s">
        <v>62</v>
      </c>
      <c r="B77" s="62" t="s">
        <v>159</v>
      </c>
      <c r="C77" s="62" t="s">
        <v>233</v>
      </c>
      <c r="D77" s="63">
        <v>200</v>
      </c>
      <c r="E77" s="64">
        <f>E78</f>
        <v>200</v>
      </c>
      <c r="F77" s="64" t="s">
        <v>533</v>
      </c>
    </row>
    <row r="78" spans="1:6" ht="64.5">
      <c r="A78" s="61" t="s">
        <v>234</v>
      </c>
      <c r="B78" s="62" t="s">
        <v>159</v>
      </c>
      <c r="C78" s="62" t="s">
        <v>235</v>
      </c>
      <c r="D78" s="63">
        <v>200</v>
      </c>
      <c r="E78" s="64">
        <v>200</v>
      </c>
      <c r="F78" s="64" t="s">
        <v>533</v>
      </c>
    </row>
    <row r="79" spans="1:6" ht="26.25">
      <c r="A79" s="61" t="s">
        <v>63</v>
      </c>
      <c r="B79" s="62" t="s">
        <v>159</v>
      </c>
      <c r="C79" s="62" t="s">
        <v>236</v>
      </c>
      <c r="D79" s="63">
        <v>407200</v>
      </c>
      <c r="E79" s="64" t="s">
        <v>533</v>
      </c>
      <c r="F79" s="63">
        <v>407200</v>
      </c>
    </row>
    <row r="80" spans="1:6" ht="39">
      <c r="A80" s="61" t="s">
        <v>64</v>
      </c>
      <c r="B80" s="62" t="s">
        <v>159</v>
      </c>
      <c r="C80" s="62" t="s">
        <v>237</v>
      </c>
      <c r="D80" s="63">
        <v>407200</v>
      </c>
      <c r="E80" s="64" t="s">
        <v>533</v>
      </c>
      <c r="F80" s="63">
        <v>407200</v>
      </c>
    </row>
    <row r="81" spans="1:6" ht="39">
      <c r="A81" s="61" t="s">
        <v>65</v>
      </c>
      <c r="B81" s="62" t="s">
        <v>159</v>
      </c>
      <c r="C81" s="62" t="s">
        <v>238</v>
      </c>
      <c r="D81" s="63">
        <v>407200</v>
      </c>
      <c r="E81" s="64" t="s">
        <v>533</v>
      </c>
      <c r="F81" s="63">
        <v>407200</v>
      </c>
    </row>
    <row r="82" spans="1:6" ht="15">
      <c r="A82" s="52"/>
      <c r="B82" s="52"/>
      <c r="C82" s="52"/>
      <c r="D82" s="52"/>
      <c r="E82" s="52"/>
      <c r="F82" s="52"/>
    </row>
  </sheetData>
  <sheetProtection/>
  <mergeCells count="2">
    <mergeCell ref="D3:E3"/>
    <mergeCell ref="A7:D7"/>
  </mergeCells>
  <printOptions/>
  <pageMargins left="0.2" right="0.2" top="0.34" bottom="0.2" header="0.2" footer="0.2"/>
  <pageSetup horizontalDpi="180" verticalDpi="180" orientation="portrait" paperSize="9" r:id="rId1"/>
</worksheet>
</file>

<file path=xl/worksheets/sheet2.xml><?xml version="1.0" encoding="utf-8"?>
<worksheet xmlns="http://schemas.openxmlformats.org/spreadsheetml/2006/main" xmlns:r="http://schemas.openxmlformats.org/officeDocument/2006/relationships">
  <dimension ref="A1:F261"/>
  <sheetViews>
    <sheetView tabSelected="1" zoomScalePageLayoutView="0" workbookViewId="0" topLeftCell="A254">
      <selection activeCell="F260" sqref="F260"/>
    </sheetView>
  </sheetViews>
  <sheetFormatPr defaultColWidth="9.140625" defaultRowHeight="15"/>
  <cols>
    <col min="1" max="1" width="34.57421875" style="0" customWidth="1"/>
    <col min="2" max="2" width="6.7109375" style="0" customWidth="1"/>
    <col min="3" max="3" width="22.00390625" style="0" customWidth="1"/>
    <col min="4" max="4" width="11.28125" style="0" customWidth="1"/>
    <col min="5" max="5" width="11.421875" style="0" customWidth="1"/>
    <col min="6" max="6" width="11.00390625" style="0" customWidth="1"/>
  </cols>
  <sheetData>
    <row r="1" spans="1:6" ht="15.75">
      <c r="A1" s="7"/>
      <c r="B1" s="4" t="s">
        <v>92</v>
      </c>
      <c r="C1" s="1"/>
      <c r="D1" s="2"/>
      <c r="E1" s="3" t="s">
        <v>93</v>
      </c>
      <c r="F1" s="3"/>
    </row>
    <row r="2" spans="1:6" ht="15">
      <c r="A2" s="8"/>
      <c r="B2" s="6"/>
      <c r="C2" s="9"/>
      <c r="D2" s="5"/>
      <c r="E2" s="5"/>
      <c r="F2" s="5"/>
    </row>
    <row r="3" spans="1:6" ht="34.5">
      <c r="A3" s="13" t="s">
        <v>94</v>
      </c>
      <c r="B3" s="10" t="s">
        <v>95</v>
      </c>
      <c r="C3" s="10" t="s">
        <v>96</v>
      </c>
      <c r="D3" s="10" t="s">
        <v>97</v>
      </c>
      <c r="E3" s="10" t="s">
        <v>22</v>
      </c>
      <c r="F3" s="10" t="s">
        <v>98</v>
      </c>
    </row>
    <row r="4" spans="1:6" ht="15">
      <c r="A4" s="14">
        <v>1</v>
      </c>
      <c r="B4" s="11">
        <v>2</v>
      </c>
      <c r="C4" s="11">
        <v>3</v>
      </c>
      <c r="D4" s="11">
        <v>4</v>
      </c>
      <c r="E4" s="11">
        <v>5</v>
      </c>
      <c r="F4" s="12">
        <v>6</v>
      </c>
    </row>
    <row r="5" spans="1:6" ht="15">
      <c r="A5" s="65" t="s">
        <v>239</v>
      </c>
      <c r="B5" s="66" t="s">
        <v>240</v>
      </c>
      <c r="C5" s="66"/>
      <c r="D5" s="67">
        <f>D6</f>
        <v>9665500</v>
      </c>
      <c r="E5" s="67">
        <f>E6</f>
        <v>5497788.95</v>
      </c>
      <c r="F5" s="67">
        <f>D5-E5</f>
        <v>4167711.05</v>
      </c>
    </row>
    <row r="6" spans="1:6" ht="29.25" customHeight="1">
      <c r="A6" s="65" t="s">
        <v>154</v>
      </c>
      <c r="B6" s="66" t="s">
        <v>240</v>
      </c>
      <c r="C6" s="66" t="s">
        <v>241</v>
      </c>
      <c r="D6" s="67">
        <f>D7+D103+D116+D143+D174+D224+D236+D245</f>
        <v>9665500</v>
      </c>
      <c r="E6" s="67">
        <f>E7+E103+E116+E143+E174+E224+E236+E245</f>
        <v>5497788.95</v>
      </c>
      <c r="F6" s="67">
        <f>D6-E6</f>
        <v>4167711.05</v>
      </c>
    </row>
    <row r="7" spans="1:6" ht="15">
      <c r="A7" s="65" t="s">
        <v>99</v>
      </c>
      <c r="B7" s="66" t="s">
        <v>240</v>
      </c>
      <c r="C7" s="66" t="s">
        <v>242</v>
      </c>
      <c r="D7" s="67">
        <f>D8+D19+D50+D57</f>
        <v>4222600</v>
      </c>
      <c r="E7" s="67">
        <f>E8+E19+E57</f>
        <v>2721720.14</v>
      </c>
      <c r="F7" s="67">
        <f>D7-E7</f>
        <v>1500879.8599999999</v>
      </c>
    </row>
    <row r="8" spans="1:6" ht="36.75">
      <c r="A8" s="65" t="s">
        <v>100</v>
      </c>
      <c r="B8" s="66" t="s">
        <v>240</v>
      </c>
      <c r="C8" s="66" t="s">
        <v>243</v>
      </c>
      <c r="D8" s="67">
        <f>D9</f>
        <v>773400</v>
      </c>
      <c r="E8" s="67">
        <f>E9</f>
        <v>543204.11</v>
      </c>
      <c r="F8" s="67">
        <f>D8-E8</f>
        <v>230195.89</v>
      </c>
    </row>
    <row r="9" spans="1:6" ht="24.75">
      <c r="A9" s="65" t="s">
        <v>138</v>
      </c>
      <c r="B9" s="66" t="s">
        <v>240</v>
      </c>
      <c r="C9" s="66" t="s">
        <v>244</v>
      </c>
      <c r="D9" s="67">
        <f>D10+D15</f>
        <v>773400</v>
      </c>
      <c r="E9" s="67">
        <f>E10+E15</f>
        <v>543204.11</v>
      </c>
      <c r="F9" s="67">
        <f>D9-E9</f>
        <v>230195.89</v>
      </c>
    </row>
    <row r="10" spans="1:6" ht="36.75">
      <c r="A10" s="65" t="s">
        <v>245</v>
      </c>
      <c r="B10" s="66" t="s">
        <v>240</v>
      </c>
      <c r="C10" s="66" t="s">
        <v>246</v>
      </c>
      <c r="D10" s="67">
        <v>732400</v>
      </c>
      <c r="E10" s="67">
        <f>E11</f>
        <v>522736.11</v>
      </c>
      <c r="F10" s="67">
        <f>F11</f>
        <v>209663.89</v>
      </c>
    </row>
    <row r="11" spans="1:6" ht="15">
      <c r="A11" s="65" t="s">
        <v>101</v>
      </c>
      <c r="B11" s="66" t="s">
        <v>240</v>
      </c>
      <c r="C11" s="66" t="s">
        <v>247</v>
      </c>
      <c r="D11" s="67">
        <v>732400</v>
      </c>
      <c r="E11" s="67">
        <f>E12</f>
        <v>522736.11</v>
      </c>
      <c r="F11" s="67">
        <f>F12</f>
        <v>209663.89</v>
      </c>
    </row>
    <row r="12" spans="1:6" ht="24.75">
      <c r="A12" s="65" t="s">
        <v>102</v>
      </c>
      <c r="B12" s="66" t="s">
        <v>240</v>
      </c>
      <c r="C12" s="66" t="s">
        <v>248</v>
      </c>
      <c r="D12" s="67">
        <v>732400</v>
      </c>
      <c r="E12" s="67">
        <f>E13+E14</f>
        <v>522736.11</v>
      </c>
      <c r="F12" s="67">
        <f>D12-E12</f>
        <v>209663.89</v>
      </c>
    </row>
    <row r="13" spans="1:6" ht="15">
      <c r="A13" s="65" t="s">
        <v>103</v>
      </c>
      <c r="B13" s="66" t="s">
        <v>240</v>
      </c>
      <c r="C13" s="66" t="s">
        <v>249</v>
      </c>
      <c r="D13" s="67">
        <v>562500</v>
      </c>
      <c r="E13" s="67">
        <v>409701.04</v>
      </c>
      <c r="F13" s="67">
        <f>D13-E13</f>
        <v>152798.96000000002</v>
      </c>
    </row>
    <row r="14" spans="1:6" ht="18" customHeight="1">
      <c r="A14" s="65" t="s">
        <v>104</v>
      </c>
      <c r="B14" s="66" t="s">
        <v>240</v>
      </c>
      <c r="C14" s="66" t="s">
        <v>250</v>
      </c>
      <c r="D14" s="67">
        <v>169900</v>
      </c>
      <c r="E14" s="67">
        <v>113035.07</v>
      </c>
      <c r="F14" s="67">
        <f>D14-E14</f>
        <v>56864.92999999999</v>
      </c>
    </row>
    <row r="15" spans="1:6" ht="36.75">
      <c r="A15" s="65" t="s">
        <v>139</v>
      </c>
      <c r="B15" s="66" t="s">
        <v>240</v>
      </c>
      <c r="C15" s="66" t="s">
        <v>251</v>
      </c>
      <c r="D15" s="67">
        <f aca="true" t="shared" si="0" ref="D15:E17">D16</f>
        <v>41000</v>
      </c>
      <c r="E15" s="68">
        <f t="shared" si="0"/>
        <v>20468</v>
      </c>
      <c r="F15" s="67">
        <v>26700</v>
      </c>
    </row>
    <row r="16" spans="1:6" ht="15">
      <c r="A16" s="65" t="s">
        <v>101</v>
      </c>
      <c r="B16" s="66" t="s">
        <v>240</v>
      </c>
      <c r="C16" s="66" t="s">
        <v>252</v>
      </c>
      <c r="D16" s="67">
        <f t="shared" si="0"/>
        <v>41000</v>
      </c>
      <c r="E16" s="68">
        <f t="shared" si="0"/>
        <v>20468</v>
      </c>
      <c r="F16" s="67">
        <v>26700</v>
      </c>
    </row>
    <row r="17" spans="1:6" ht="24.75">
      <c r="A17" s="65" t="s">
        <v>102</v>
      </c>
      <c r="B17" s="66" t="s">
        <v>240</v>
      </c>
      <c r="C17" s="66" t="s">
        <v>253</v>
      </c>
      <c r="D17" s="67">
        <f t="shared" si="0"/>
        <v>41000</v>
      </c>
      <c r="E17" s="68">
        <f t="shared" si="0"/>
        <v>20468</v>
      </c>
      <c r="F17" s="67">
        <v>26700</v>
      </c>
    </row>
    <row r="18" spans="1:6" ht="15">
      <c r="A18" s="65" t="s">
        <v>105</v>
      </c>
      <c r="B18" s="66" t="s">
        <v>240</v>
      </c>
      <c r="C18" s="66" t="s">
        <v>254</v>
      </c>
      <c r="D18" s="67">
        <v>41000</v>
      </c>
      <c r="E18" s="68">
        <v>20468</v>
      </c>
      <c r="F18" s="67">
        <v>20500</v>
      </c>
    </row>
    <row r="19" spans="1:6" ht="60.75">
      <c r="A19" s="65" t="s">
        <v>106</v>
      </c>
      <c r="B19" s="66" t="s">
        <v>240</v>
      </c>
      <c r="C19" s="66" t="s">
        <v>255</v>
      </c>
      <c r="D19" s="67">
        <f>D20+D44</f>
        <v>3131400</v>
      </c>
      <c r="E19" s="67">
        <f>E20+E44</f>
        <v>1994573.22</v>
      </c>
      <c r="F19" s="67">
        <f>F20</f>
        <v>1136826.78</v>
      </c>
    </row>
    <row r="20" spans="1:6" ht="36.75">
      <c r="A20" s="65" t="s">
        <v>140</v>
      </c>
      <c r="B20" s="66" t="s">
        <v>240</v>
      </c>
      <c r="C20" s="66" t="s">
        <v>256</v>
      </c>
      <c r="D20" s="67">
        <f>D21+D26+D34+D30</f>
        <v>3131200</v>
      </c>
      <c r="E20" s="67">
        <f>E21+E26+E34</f>
        <v>1994373.22</v>
      </c>
      <c r="F20" s="67">
        <f>D20-E20</f>
        <v>1136826.78</v>
      </c>
    </row>
    <row r="21" spans="1:6" ht="36.75">
      <c r="A21" s="65" t="s">
        <v>245</v>
      </c>
      <c r="B21" s="66" t="s">
        <v>240</v>
      </c>
      <c r="C21" s="66" t="s">
        <v>257</v>
      </c>
      <c r="D21" s="67">
        <v>2382000</v>
      </c>
      <c r="E21" s="67">
        <f>E22</f>
        <v>1562252.88</v>
      </c>
      <c r="F21" s="67">
        <f>F22</f>
        <v>819747.1200000001</v>
      </c>
    </row>
    <row r="22" spans="1:6" ht="15">
      <c r="A22" s="65" t="s">
        <v>101</v>
      </c>
      <c r="B22" s="66" t="s">
        <v>240</v>
      </c>
      <c r="C22" s="66" t="s">
        <v>258</v>
      </c>
      <c r="D22" s="67">
        <v>2382000</v>
      </c>
      <c r="E22" s="67">
        <f>E23</f>
        <v>1562252.88</v>
      </c>
      <c r="F22" s="67">
        <f>F23</f>
        <v>819747.1200000001</v>
      </c>
    </row>
    <row r="23" spans="1:6" ht="24.75">
      <c r="A23" s="65" t="s">
        <v>102</v>
      </c>
      <c r="B23" s="66" t="s">
        <v>240</v>
      </c>
      <c r="C23" s="66" t="s">
        <v>259</v>
      </c>
      <c r="D23" s="67">
        <v>2382000</v>
      </c>
      <c r="E23" s="67">
        <f>E24+E25</f>
        <v>1562252.88</v>
      </c>
      <c r="F23" s="67">
        <f aca="true" t="shared" si="1" ref="F23:F29">D23-E23</f>
        <v>819747.1200000001</v>
      </c>
    </row>
    <row r="24" spans="1:6" ht="18" customHeight="1">
      <c r="A24" s="65" t="s">
        <v>103</v>
      </c>
      <c r="B24" s="66" t="s">
        <v>240</v>
      </c>
      <c r="C24" s="66" t="s">
        <v>260</v>
      </c>
      <c r="D24" s="67">
        <v>1829500</v>
      </c>
      <c r="E24" s="67">
        <v>1220421.21</v>
      </c>
      <c r="F24" s="67">
        <f t="shared" si="1"/>
        <v>609078.79</v>
      </c>
    </row>
    <row r="25" spans="1:6" ht="15">
      <c r="A25" s="65" t="s">
        <v>104</v>
      </c>
      <c r="B25" s="66" t="s">
        <v>240</v>
      </c>
      <c r="C25" s="66" t="s">
        <v>261</v>
      </c>
      <c r="D25" s="67">
        <v>552500</v>
      </c>
      <c r="E25" s="67">
        <v>341831.67</v>
      </c>
      <c r="F25" s="67">
        <f t="shared" si="1"/>
        <v>210668.33000000002</v>
      </c>
    </row>
    <row r="26" spans="1:6" ht="36.75">
      <c r="A26" s="65" t="s">
        <v>139</v>
      </c>
      <c r="B26" s="66" t="s">
        <v>240</v>
      </c>
      <c r="C26" s="66" t="s">
        <v>262</v>
      </c>
      <c r="D26" s="67">
        <f aca="true" t="shared" si="2" ref="D26:E28">D27</f>
        <v>123300</v>
      </c>
      <c r="E26" s="67">
        <f t="shared" si="2"/>
        <v>64611.83</v>
      </c>
      <c r="F26" s="67">
        <f t="shared" si="1"/>
        <v>58688.17</v>
      </c>
    </row>
    <row r="27" spans="1:6" ht="15">
      <c r="A27" s="65" t="s">
        <v>101</v>
      </c>
      <c r="B27" s="66" t="s">
        <v>240</v>
      </c>
      <c r="C27" s="66" t="s">
        <v>263</v>
      </c>
      <c r="D27" s="67">
        <f t="shared" si="2"/>
        <v>123300</v>
      </c>
      <c r="E27" s="67">
        <f t="shared" si="2"/>
        <v>64611.83</v>
      </c>
      <c r="F27" s="67">
        <f t="shared" si="1"/>
        <v>58688.17</v>
      </c>
    </row>
    <row r="28" spans="1:6" ht="24.75">
      <c r="A28" s="65" t="s">
        <v>102</v>
      </c>
      <c r="B28" s="66" t="s">
        <v>240</v>
      </c>
      <c r="C28" s="66" t="s">
        <v>264</v>
      </c>
      <c r="D28" s="67">
        <f t="shared" si="2"/>
        <v>123300</v>
      </c>
      <c r="E28" s="67">
        <f t="shared" si="2"/>
        <v>64611.83</v>
      </c>
      <c r="F28" s="67">
        <f t="shared" si="1"/>
        <v>58688.17</v>
      </c>
    </row>
    <row r="29" spans="1:6" ht="15">
      <c r="A29" s="65" t="s">
        <v>105</v>
      </c>
      <c r="B29" s="66" t="s">
        <v>240</v>
      </c>
      <c r="C29" s="66" t="s">
        <v>265</v>
      </c>
      <c r="D29" s="67">
        <v>123300</v>
      </c>
      <c r="E29" s="67">
        <v>64611.83</v>
      </c>
      <c r="F29" s="67">
        <f t="shared" si="1"/>
        <v>58688.17</v>
      </c>
    </row>
    <row r="30" spans="1:6" ht="36.75">
      <c r="A30" s="65" t="s">
        <v>139</v>
      </c>
      <c r="B30" s="66" t="s">
        <v>240</v>
      </c>
      <c r="C30" s="66" t="s">
        <v>266</v>
      </c>
      <c r="D30" s="67">
        <v>3000</v>
      </c>
      <c r="E30" s="68" t="s">
        <v>533</v>
      </c>
      <c r="F30" s="67">
        <v>3000</v>
      </c>
    </row>
    <row r="31" spans="1:6" ht="15">
      <c r="A31" s="65" t="s">
        <v>101</v>
      </c>
      <c r="B31" s="66" t="s">
        <v>240</v>
      </c>
      <c r="C31" s="66" t="s">
        <v>267</v>
      </c>
      <c r="D31" s="67">
        <v>3000</v>
      </c>
      <c r="E31" s="68" t="s">
        <v>533</v>
      </c>
      <c r="F31" s="67">
        <v>3000</v>
      </c>
    </row>
    <row r="32" spans="1:6" ht="15">
      <c r="A32" s="65" t="s">
        <v>107</v>
      </c>
      <c r="B32" s="66" t="s">
        <v>240</v>
      </c>
      <c r="C32" s="66" t="s">
        <v>268</v>
      </c>
      <c r="D32" s="67">
        <v>3000</v>
      </c>
      <c r="E32" s="68" t="s">
        <v>533</v>
      </c>
      <c r="F32" s="67">
        <v>3000</v>
      </c>
    </row>
    <row r="33" spans="1:6" ht="15">
      <c r="A33" s="65" t="s">
        <v>109</v>
      </c>
      <c r="B33" s="66" t="s">
        <v>240</v>
      </c>
      <c r="C33" s="66" t="s">
        <v>269</v>
      </c>
      <c r="D33" s="67">
        <v>3000</v>
      </c>
      <c r="E33" s="68" t="s">
        <v>533</v>
      </c>
      <c r="F33" s="67">
        <v>3000</v>
      </c>
    </row>
    <row r="34" spans="1:6" ht="36.75">
      <c r="A34" s="65" t="s">
        <v>141</v>
      </c>
      <c r="B34" s="66" t="s">
        <v>240</v>
      </c>
      <c r="C34" s="66" t="s">
        <v>270</v>
      </c>
      <c r="D34" s="67">
        <f>D35+D41</f>
        <v>622900</v>
      </c>
      <c r="E34" s="67">
        <f>E35+E41</f>
        <v>367508.51</v>
      </c>
      <c r="F34" s="67">
        <f>D34-E34</f>
        <v>255391.49</v>
      </c>
    </row>
    <row r="35" spans="1:6" ht="15">
      <c r="A35" s="65" t="s">
        <v>101</v>
      </c>
      <c r="B35" s="66" t="s">
        <v>240</v>
      </c>
      <c r="C35" s="66" t="s">
        <v>271</v>
      </c>
      <c r="D35" s="67">
        <f>D36</f>
        <v>341700</v>
      </c>
      <c r="E35" s="67">
        <f>E36</f>
        <v>152212.41</v>
      </c>
      <c r="F35" s="67">
        <f>F36</f>
        <v>189487.59</v>
      </c>
    </row>
    <row r="36" spans="1:6" ht="15">
      <c r="A36" s="65" t="s">
        <v>107</v>
      </c>
      <c r="B36" s="66" t="s">
        <v>240</v>
      </c>
      <c r="C36" s="66" t="s">
        <v>272</v>
      </c>
      <c r="D36" s="67">
        <f>D37+D38+D39+D40</f>
        <v>341700</v>
      </c>
      <c r="E36" s="67">
        <f>E37+E38+E39+E40</f>
        <v>152212.41</v>
      </c>
      <c r="F36" s="67">
        <f aca="true" t="shared" si="3" ref="F36:F41">D36-E36</f>
        <v>189487.59</v>
      </c>
    </row>
    <row r="37" spans="1:6" ht="15">
      <c r="A37" s="65" t="s">
        <v>108</v>
      </c>
      <c r="B37" s="66" t="s">
        <v>240</v>
      </c>
      <c r="C37" s="66" t="s">
        <v>273</v>
      </c>
      <c r="D37" s="67">
        <v>85700</v>
      </c>
      <c r="E37" s="67">
        <v>46369.74</v>
      </c>
      <c r="F37" s="67">
        <f t="shared" si="3"/>
        <v>39330.26</v>
      </c>
    </row>
    <row r="38" spans="1:6" ht="15">
      <c r="A38" s="65" t="s">
        <v>110</v>
      </c>
      <c r="B38" s="66" t="s">
        <v>240</v>
      </c>
      <c r="C38" s="66" t="s">
        <v>274</v>
      </c>
      <c r="D38" s="67">
        <v>44100</v>
      </c>
      <c r="E38" s="67">
        <v>27073.71</v>
      </c>
      <c r="F38" s="67">
        <f t="shared" si="3"/>
        <v>17026.29</v>
      </c>
    </row>
    <row r="39" spans="1:6" ht="15">
      <c r="A39" s="65" t="s">
        <v>111</v>
      </c>
      <c r="B39" s="66" t="s">
        <v>240</v>
      </c>
      <c r="C39" s="66" t="s">
        <v>275</v>
      </c>
      <c r="D39" s="67">
        <v>124900</v>
      </c>
      <c r="E39" s="67">
        <v>15500</v>
      </c>
      <c r="F39" s="67">
        <f t="shared" si="3"/>
        <v>109400</v>
      </c>
    </row>
    <row r="40" spans="1:6" ht="15">
      <c r="A40" s="65" t="s">
        <v>109</v>
      </c>
      <c r="B40" s="66" t="s">
        <v>240</v>
      </c>
      <c r="C40" s="66" t="s">
        <v>276</v>
      </c>
      <c r="D40" s="67">
        <v>87000</v>
      </c>
      <c r="E40" s="67">
        <v>63268.96</v>
      </c>
      <c r="F40" s="67">
        <f t="shared" si="3"/>
        <v>23731.04</v>
      </c>
    </row>
    <row r="41" spans="1:6" ht="15">
      <c r="A41" s="65" t="s">
        <v>113</v>
      </c>
      <c r="B41" s="66" t="s">
        <v>240</v>
      </c>
      <c r="C41" s="66" t="s">
        <v>277</v>
      </c>
      <c r="D41" s="67">
        <f>D42+D43</f>
        <v>281200</v>
      </c>
      <c r="E41" s="67">
        <f>E42+E43</f>
        <v>215296.1</v>
      </c>
      <c r="F41" s="67">
        <f t="shared" si="3"/>
        <v>65903.9</v>
      </c>
    </row>
    <row r="42" spans="1:6" ht="15">
      <c r="A42" s="65" t="s">
        <v>133</v>
      </c>
      <c r="B42" s="66" t="s">
        <v>240</v>
      </c>
      <c r="C42" s="66" t="s">
        <v>278</v>
      </c>
      <c r="D42" s="67">
        <v>20100</v>
      </c>
      <c r="E42" s="67">
        <v>20080</v>
      </c>
      <c r="F42" s="67">
        <v>20</v>
      </c>
    </row>
    <row r="43" spans="1:6" ht="15">
      <c r="A43" s="65" t="s">
        <v>114</v>
      </c>
      <c r="B43" s="66" t="s">
        <v>240</v>
      </c>
      <c r="C43" s="66" t="s">
        <v>279</v>
      </c>
      <c r="D43" s="67">
        <v>261100</v>
      </c>
      <c r="E43" s="67">
        <v>195216.1</v>
      </c>
      <c r="F43" s="67">
        <f>D43-E43</f>
        <v>65883.9</v>
      </c>
    </row>
    <row r="44" spans="1:6" ht="24.75">
      <c r="A44" s="65" t="s">
        <v>534</v>
      </c>
      <c r="B44" s="66" t="s">
        <v>240</v>
      </c>
      <c r="C44" s="66" t="s">
        <v>282</v>
      </c>
      <c r="D44" s="67">
        <v>200</v>
      </c>
      <c r="E44" s="68">
        <f>E45</f>
        <v>200</v>
      </c>
      <c r="F44" s="67">
        <v>200</v>
      </c>
    </row>
    <row r="45" spans="1:6" ht="19.5" customHeight="1">
      <c r="A45" s="65" t="s">
        <v>157</v>
      </c>
      <c r="B45" s="66" t="s">
        <v>240</v>
      </c>
      <c r="C45" s="66" t="s">
        <v>283</v>
      </c>
      <c r="D45" s="67">
        <v>200</v>
      </c>
      <c r="E45" s="68">
        <f>E46</f>
        <v>200</v>
      </c>
      <c r="F45" s="67">
        <v>200</v>
      </c>
    </row>
    <row r="46" spans="1:6" ht="195.75" customHeight="1">
      <c r="A46" s="65" t="s">
        <v>284</v>
      </c>
      <c r="B46" s="66" t="s">
        <v>240</v>
      </c>
      <c r="C46" s="66" t="s">
        <v>285</v>
      </c>
      <c r="D46" s="67">
        <v>200</v>
      </c>
      <c r="E46" s="68">
        <f>E47</f>
        <v>200</v>
      </c>
      <c r="F46" s="67">
        <v>200</v>
      </c>
    </row>
    <row r="47" spans="1:6" ht="36.75">
      <c r="A47" s="65" t="s">
        <v>141</v>
      </c>
      <c r="B47" s="66" t="s">
        <v>240</v>
      </c>
      <c r="C47" s="66" t="s">
        <v>286</v>
      </c>
      <c r="D47" s="67">
        <v>200</v>
      </c>
      <c r="E47" s="68">
        <f>E48</f>
        <v>200</v>
      </c>
      <c r="F47" s="67">
        <v>200</v>
      </c>
    </row>
    <row r="48" spans="1:6" ht="15">
      <c r="A48" s="65" t="s">
        <v>113</v>
      </c>
      <c r="B48" s="66" t="s">
        <v>240</v>
      </c>
      <c r="C48" s="66" t="s">
        <v>287</v>
      </c>
      <c r="D48" s="67">
        <v>200</v>
      </c>
      <c r="E48" s="68">
        <f>E49</f>
        <v>200</v>
      </c>
      <c r="F48" s="67">
        <v>200</v>
      </c>
    </row>
    <row r="49" spans="1:6" ht="15">
      <c r="A49" s="65" t="s">
        <v>114</v>
      </c>
      <c r="B49" s="66" t="s">
        <v>240</v>
      </c>
      <c r="C49" s="66" t="s">
        <v>288</v>
      </c>
      <c r="D49" s="67">
        <v>200</v>
      </c>
      <c r="E49" s="68">
        <v>200</v>
      </c>
      <c r="F49" s="67">
        <v>200</v>
      </c>
    </row>
    <row r="50" spans="1:6" ht="15">
      <c r="A50" s="65" t="s">
        <v>117</v>
      </c>
      <c r="B50" s="66" t="s">
        <v>240</v>
      </c>
      <c r="C50" s="66" t="s">
        <v>289</v>
      </c>
      <c r="D50" s="67">
        <v>15000</v>
      </c>
      <c r="E50" s="68" t="s">
        <v>533</v>
      </c>
      <c r="F50" s="67">
        <v>15000</v>
      </c>
    </row>
    <row r="51" spans="1:6" ht="24.75">
      <c r="A51" s="65" t="s">
        <v>142</v>
      </c>
      <c r="B51" s="66" t="s">
        <v>240</v>
      </c>
      <c r="C51" s="66" t="s">
        <v>290</v>
      </c>
      <c r="D51" s="67">
        <v>15000</v>
      </c>
      <c r="E51" s="68" t="s">
        <v>533</v>
      </c>
      <c r="F51" s="67">
        <v>15000</v>
      </c>
    </row>
    <row r="52" spans="1:6" ht="15">
      <c r="A52" s="65"/>
      <c r="B52" s="66" t="s">
        <v>240</v>
      </c>
      <c r="C52" s="66" t="s">
        <v>291</v>
      </c>
      <c r="D52" s="67">
        <v>15000</v>
      </c>
      <c r="E52" s="68" t="s">
        <v>533</v>
      </c>
      <c r="F52" s="67">
        <v>15000</v>
      </c>
    </row>
    <row r="53" spans="1:6" ht="60.75">
      <c r="A53" s="65" t="s">
        <v>143</v>
      </c>
      <c r="B53" s="66" t="s">
        <v>240</v>
      </c>
      <c r="C53" s="66" t="s">
        <v>292</v>
      </c>
      <c r="D53" s="67">
        <v>15000</v>
      </c>
      <c r="E53" s="68" t="s">
        <v>533</v>
      </c>
      <c r="F53" s="67">
        <v>15000</v>
      </c>
    </row>
    <row r="54" spans="1:6" ht="15">
      <c r="A54" s="65" t="s">
        <v>118</v>
      </c>
      <c r="B54" s="66" t="s">
        <v>240</v>
      </c>
      <c r="C54" s="66" t="s">
        <v>293</v>
      </c>
      <c r="D54" s="67">
        <v>15000</v>
      </c>
      <c r="E54" s="68" t="s">
        <v>533</v>
      </c>
      <c r="F54" s="67">
        <v>15000</v>
      </c>
    </row>
    <row r="55" spans="1:6" ht="15">
      <c r="A55" s="65" t="s">
        <v>101</v>
      </c>
      <c r="B55" s="66" t="s">
        <v>240</v>
      </c>
      <c r="C55" s="66" t="s">
        <v>294</v>
      </c>
      <c r="D55" s="67">
        <v>15000</v>
      </c>
      <c r="E55" s="68" t="s">
        <v>533</v>
      </c>
      <c r="F55" s="67">
        <v>15000</v>
      </c>
    </row>
    <row r="56" spans="1:6" ht="15">
      <c r="A56" s="65" t="s">
        <v>112</v>
      </c>
      <c r="B56" s="66" t="s">
        <v>240</v>
      </c>
      <c r="C56" s="66" t="s">
        <v>295</v>
      </c>
      <c r="D56" s="67">
        <v>15000</v>
      </c>
      <c r="E56" s="68" t="s">
        <v>533</v>
      </c>
      <c r="F56" s="67">
        <v>15000</v>
      </c>
    </row>
    <row r="57" spans="1:6" ht="15">
      <c r="A57" s="65" t="s">
        <v>119</v>
      </c>
      <c r="B57" s="66" t="s">
        <v>240</v>
      </c>
      <c r="C57" s="66" t="s">
        <v>296</v>
      </c>
      <c r="D57" s="67">
        <f>D58+D71+D77+D88</f>
        <v>302800</v>
      </c>
      <c r="E57" s="67">
        <f>E58+E71+E77+E88</f>
        <v>183942.81</v>
      </c>
      <c r="F57" s="67">
        <f>D57-E57</f>
        <v>118857.19</v>
      </c>
    </row>
    <row r="58" spans="1:6" ht="36.75">
      <c r="A58" s="65" t="s">
        <v>140</v>
      </c>
      <c r="B58" s="66" t="s">
        <v>240</v>
      </c>
      <c r="C58" s="66" t="s">
        <v>297</v>
      </c>
      <c r="D58" s="67">
        <v>106900</v>
      </c>
      <c r="E58" s="67">
        <f>E59+E64</f>
        <v>79959.81</v>
      </c>
      <c r="F58" s="67">
        <f>D58-E58</f>
        <v>26940.190000000002</v>
      </c>
    </row>
    <row r="59" spans="1:6" ht="168.75" customHeight="1">
      <c r="A59" s="65" t="s">
        <v>280</v>
      </c>
      <c r="B59" s="66" t="s">
        <v>240</v>
      </c>
      <c r="C59" s="66" t="s">
        <v>298</v>
      </c>
      <c r="D59" s="67">
        <v>63600</v>
      </c>
      <c r="E59" s="67">
        <f aca="true" t="shared" si="4" ref="E59:F62">E60</f>
        <v>47600</v>
      </c>
      <c r="F59" s="67">
        <f t="shared" si="4"/>
        <v>16000</v>
      </c>
    </row>
    <row r="60" spans="1:6" ht="15">
      <c r="A60" s="65" t="s">
        <v>63</v>
      </c>
      <c r="B60" s="66" t="s">
        <v>240</v>
      </c>
      <c r="C60" s="66" t="s">
        <v>299</v>
      </c>
      <c r="D60" s="67">
        <v>63600</v>
      </c>
      <c r="E60" s="67">
        <f t="shared" si="4"/>
        <v>47600</v>
      </c>
      <c r="F60" s="67">
        <f t="shared" si="4"/>
        <v>16000</v>
      </c>
    </row>
    <row r="61" spans="1:6" ht="15">
      <c r="A61" s="65" t="s">
        <v>101</v>
      </c>
      <c r="B61" s="66" t="s">
        <v>240</v>
      </c>
      <c r="C61" s="66" t="s">
        <v>300</v>
      </c>
      <c r="D61" s="67">
        <v>63600</v>
      </c>
      <c r="E61" s="67">
        <f t="shared" si="4"/>
        <v>47600</v>
      </c>
      <c r="F61" s="67">
        <f t="shared" si="4"/>
        <v>16000</v>
      </c>
    </row>
    <row r="62" spans="1:6" ht="21.75" customHeight="1">
      <c r="A62" s="65" t="s">
        <v>281</v>
      </c>
      <c r="B62" s="66" t="s">
        <v>240</v>
      </c>
      <c r="C62" s="66" t="s">
        <v>301</v>
      </c>
      <c r="D62" s="67">
        <v>63600</v>
      </c>
      <c r="E62" s="67">
        <f t="shared" si="4"/>
        <v>47600</v>
      </c>
      <c r="F62" s="67">
        <f t="shared" si="4"/>
        <v>16000</v>
      </c>
    </row>
    <row r="63" spans="1:6" ht="30.75" customHeight="1">
      <c r="A63" s="65" t="s">
        <v>116</v>
      </c>
      <c r="B63" s="66" t="s">
        <v>240</v>
      </c>
      <c r="C63" s="66" t="s">
        <v>302</v>
      </c>
      <c r="D63" s="67">
        <v>63600</v>
      </c>
      <c r="E63" s="67">
        <v>47600</v>
      </c>
      <c r="F63" s="67">
        <f>D63-E63</f>
        <v>16000</v>
      </c>
    </row>
    <row r="64" spans="1:6" ht="83.25" customHeight="1">
      <c r="A64" s="65" t="s">
        <v>303</v>
      </c>
      <c r="B64" s="66" t="s">
        <v>240</v>
      </c>
      <c r="C64" s="66" t="s">
        <v>304</v>
      </c>
      <c r="D64" s="67">
        <v>43300</v>
      </c>
      <c r="E64" s="67">
        <f>E65+E68</f>
        <v>32359.81</v>
      </c>
      <c r="F64" s="67">
        <v>25088</v>
      </c>
    </row>
    <row r="65" spans="1:6" ht="28.5" customHeight="1">
      <c r="A65" s="65" t="s">
        <v>151</v>
      </c>
      <c r="B65" s="66" t="s">
        <v>240</v>
      </c>
      <c r="C65" s="66" t="s">
        <v>305</v>
      </c>
      <c r="D65" s="67">
        <v>35000</v>
      </c>
      <c r="E65" s="67">
        <f>E66</f>
        <v>24119.81</v>
      </c>
      <c r="F65" s="67">
        <f>F66</f>
        <v>10880.189999999999</v>
      </c>
    </row>
    <row r="66" spans="1:6" ht="25.5" customHeight="1">
      <c r="A66" s="65" t="s">
        <v>101</v>
      </c>
      <c r="B66" s="66" t="s">
        <v>240</v>
      </c>
      <c r="C66" s="66" t="s">
        <v>306</v>
      </c>
      <c r="D66" s="67">
        <v>35000</v>
      </c>
      <c r="E66" s="67">
        <f>E67</f>
        <v>24119.81</v>
      </c>
      <c r="F66" s="67">
        <f>F67</f>
        <v>10880.189999999999</v>
      </c>
    </row>
    <row r="67" spans="1:6" ht="23.25" customHeight="1">
      <c r="A67" s="65" t="s">
        <v>112</v>
      </c>
      <c r="B67" s="66" t="s">
        <v>240</v>
      </c>
      <c r="C67" s="66" t="s">
        <v>307</v>
      </c>
      <c r="D67" s="67">
        <v>35000</v>
      </c>
      <c r="E67" s="67">
        <v>24119.81</v>
      </c>
      <c r="F67" s="67">
        <f>D67-E67</f>
        <v>10880.189999999999</v>
      </c>
    </row>
    <row r="68" spans="1:6" ht="24.75">
      <c r="A68" s="65" t="s">
        <v>115</v>
      </c>
      <c r="B68" s="66" t="s">
        <v>240</v>
      </c>
      <c r="C68" s="66" t="s">
        <v>308</v>
      </c>
      <c r="D68" s="67">
        <v>8300</v>
      </c>
      <c r="E68" s="67">
        <f>E69</f>
        <v>8240</v>
      </c>
      <c r="F68" s="67">
        <v>1680</v>
      </c>
    </row>
    <row r="69" spans="1:6" ht="15">
      <c r="A69" s="65" t="s">
        <v>101</v>
      </c>
      <c r="B69" s="66" t="s">
        <v>240</v>
      </c>
      <c r="C69" s="66" t="s">
        <v>309</v>
      </c>
      <c r="D69" s="67">
        <v>8300</v>
      </c>
      <c r="E69" s="67">
        <f>E70</f>
        <v>8240</v>
      </c>
      <c r="F69" s="67">
        <v>1680</v>
      </c>
    </row>
    <row r="70" spans="1:6" ht="15">
      <c r="A70" s="65" t="s">
        <v>112</v>
      </c>
      <c r="B70" s="66" t="s">
        <v>240</v>
      </c>
      <c r="C70" s="66" t="s">
        <v>310</v>
      </c>
      <c r="D70" s="67">
        <v>8300</v>
      </c>
      <c r="E70" s="67">
        <v>8240</v>
      </c>
      <c r="F70" s="67">
        <v>1680</v>
      </c>
    </row>
    <row r="71" spans="1:6" ht="72.75">
      <c r="A71" s="65" t="s">
        <v>311</v>
      </c>
      <c r="B71" s="66" t="s">
        <v>240</v>
      </c>
      <c r="C71" s="66" t="s">
        <v>312</v>
      </c>
      <c r="D71" s="67">
        <v>18000</v>
      </c>
      <c r="E71" s="67">
        <v>12499.24</v>
      </c>
      <c r="F71" s="67">
        <v>5500.76</v>
      </c>
    </row>
    <row r="72" spans="1:6" ht="158.25" customHeight="1">
      <c r="A72" s="65" t="s">
        <v>313</v>
      </c>
      <c r="B72" s="66" t="s">
        <v>240</v>
      </c>
      <c r="C72" s="66" t="s">
        <v>314</v>
      </c>
      <c r="D72" s="67">
        <v>18000</v>
      </c>
      <c r="E72" s="67">
        <v>12499.24</v>
      </c>
      <c r="F72" s="67">
        <v>5500.76</v>
      </c>
    </row>
    <row r="73" spans="1:6" ht="36.75">
      <c r="A73" s="65" t="s">
        <v>141</v>
      </c>
      <c r="B73" s="66" t="s">
        <v>240</v>
      </c>
      <c r="C73" s="66" t="s">
        <v>315</v>
      </c>
      <c r="D73" s="67">
        <v>18000</v>
      </c>
      <c r="E73" s="67">
        <v>12499.24</v>
      </c>
      <c r="F73" s="67">
        <v>5500.76</v>
      </c>
    </row>
    <row r="74" spans="1:6" ht="15">
      <c r="A74" s="65" t="s">
        <v>101</v>
      </c>
      <c r="B74" s="66" t="s">
        <v>240</v>
      </c>
      <c r="C74" s="66" t="s">
        <v>316</v>
      </c>
      <c r="D74" s="67">
        <v>18000</v>
      </c>
      <c r="E74" s="67">
        <v>12499.24</v>
      </c>
      <c r="F74" s="67">
        <v>5500.76</v>
      </c>
    </row>
    <row r="75" spans="1:6" ht="15">
      <c r="A75" s="65" t="s">
        <v>107</v>
      </c>
      <c r="B75" s="66" t="s">
        <v>240</v>
      </c>
      <c r="C75" s="66" t="s">
        <v>317</v>
      </c>
      <c r="D75" s="67">
        <v>18000</v>
      </c>
      <c r="E75" s="67">
        <v>12499.24</v>
      </c>
      <c r="F75" s="67">
        <v>5500.76</v>
      </c>
    </row>
    <row r="76" spans="1:6" ht="17.25" customHeight="1">
      <c r="A76" s="65" t="s">
        <v>109</v>
      </c>
      <c r="B76" s="66" t="s">
        <v>240</v>
      </c>
      <c r="C76" s="66" t="s">
        <v>318</v>
      </c>
      <c r="D76" s="67">
        <v>18000</v>
      </c>
      <c r="E76" s="67">
        <v>12499.24</v>
      </c>
      <c r="F76" s="67">
        <v>5500.76</v>
      </c>
    </row>
    <row r="77" spans="1:6" ht="48.75">
      <c r="A77" s="65" t="s">
        <v>319</v>
      </c>
      <c r="B77" s="66" t="s">
        <v>240</v>
      </c>
      <c r="C77" s="66" t="s">
        <v>320</v>
      </c>
      <c r="D77" s="67">
        <v>54200</v>
      </c>
      <c r="E77" s="67">
        <f>E78+E83</f>
        <v>35509.1</v>
      </c>
      <c r="F77" s="67">
        <f>D77-E77</f>
        <v>18690.9</v>
      </c>
    </row>
    <row r="78" spans="1:6" ht="135.75" customHeight="1">
      <c r="A78" s="65" t="s">
        <v>321</v>
      </c>
      <c r="B78" s="66" t="s">
        <v>240</v>
      </c>
      <c r="C78" s="66" t="s">
        <v>322</v>
      </c>
      <c r="D78" s="67">
        <v>28300</v>
      </c>
      <c r="E78" s="67">
        <f aca="true" t="shared" si="5" ref="E78:F81">E79</f>
        <v>15635</v>
      </c>
      <c r="F78" s="67">
        <f t="shared" si="5"/>
        <v>12665</v>
      </c>
    </row>
    <row r="79" spans="1:6" ht="36.75">
      <c r="A79" s="65" t="s">
        <v>141</v>
      </c>
      <c r="B79" s="66" t="s">
        <v>240</v>
      </c>
      <c r="C79" s="66" t="s">
        <v>323</v>
      </c>
      <c r="D79" s="67">
        <v>28300</v>
      </c>
      <c r="E79" s="67">
        <f t="shared" si="5"/>
        <v>15635</v>
      </c>
      <c r="F79" s="67">
        <f t="shared" si="5"/>
        <v>12665</v>
      </c>
    </row>
    <row r="80" spans="1:6" ht="15">
      <c r="A80" s="65" t="s">
        <v>101</v>
      </c>
      <c r="B80" s="66" t="s">
        <v>240</v>
      </c>
      <c r="C80" s="66" t="s">
        <v>324</v>
      </c>
      <c r="D80" s="67">
        <v>28300</v>
      </c>
      <c r="E80" s="67">
        <f t="shared" si="5"/>
        <v>15635</v>
      </c>
      <c r="F80" s="67">
        <f t="shared" si="5"/>
        <v>12665</v>
      </c>
    </row>
    <row r="81" spans="1:6" ht="15">
      <c r="A81" s="65" t="s">
        <v>107</v>
      </c>
      <c r="B81" s="66" t="s">
        <v>240</v>
      </c>
      <c r="C81" s="66" t="s">
        <v>325</v>
      </c>
      <c r="D81" s="67">
        <v>28300</v>
      </c>
      <c r="E81" s="67">
        <f t="shared" si="5"/>
        <v>15635</v>
      </c>
      <c r="F81" s="67">
        <f t="shared" si="5"/>
        <v>12665</v>
      </c>
    </row>
    <row r="82" spans="1:6" ht="15">
      <c r="A82" s="65" t="s">
        <v>109</v>
      </c>
      <c r="B82" s="66" t="s">
        <v>240</v>
      </c>
      <c r="C82" s="66" t="s">
        <v>326</v>
      </c>
      <c r="D82" s="67">
        <v>28300</v>
      </c>
      <c r="E82" s="67">
        <v>15635</v>
      </c>
      <c r="F82" s="67">
        <f>D82-E82</f>
        <v>12665</v>
      </c>
    </row>
    <row r="83" spans="1:6" ht="127.5" customHeight="1">
      <c r="A83" s="65" t="s">
        <v>327</v>
      </c>
      <c r="B83" s="66" t="s">
        <v>240</v>
      </c>
      <c r="C83" s="66" t="s">
        <v>328</v>
      </c>
      <c r="D83" s="67">
        <v>25900</v>
      </c>
      <c r="E83" s="67">
        <f aca="true" t="shared" si="6" ref="E83:F86">E84</f>
        <v>19874.1</v>
      </c>
      <c r="F83" s="67">
        <f t="shared" si="6"/>
        <v>6025.9000000000015</v>
      </c>
    </row>
    <row r="84" spans="1:6" ht="36.75">
      <c r="A84" s="65" t="s">
        <v>141</v>
      </c>
      <c r="B84" s="66" t="s">
        <v>240</v>
      </c>
      <c r="C84" s="66" t="s">
        <v>329</v>
      </c>
      <c r="D84" s="67">
        <v>25900</v>
      </c>
      <c r="E84" s="67">
        <f t="shared" si="6"/>
        <v>19874.1</v>
      </c>
      <c r="F84" s="67">
        <f t="shared" si="6"/>
        <v>6025.9000000000015</v>
      </c>
    </row>
    <row r="85" spans="1:6" ht="15">
      <c r="A85" s="65" t="s">
        <v>101</v>
      </c>
      <c r="B85" s="66" t="s">
        <v>240</v>
      </c>
      <c r="C85" s="66" t="s">
        <v>330</v>
      </c>
      <c r="D85" s="67">
        <v>25900</v>
      </c>
      <c r="E85" s="67">
        <f t="shared" si="6"/>
        <v>19874.1</v>
      </c>
      <c r="F85" s="67">
        <f t="shared" si="6"/>
        <v>6025.9000000000015</v>
      </c>
    </row>
    <row r="86" spans="1:6" ht="15">
      <c r="A86" s="65" t="s">
        <v>107</v>
      </c>
      <c r="B86" s="66" t="s">
        <v>240</v>
      </c>
      <c r="C86" s="66" t="s">
        <v>331</v>
      </c>
      <c r="D86" s="67">
        <v>25900</v>
      </c>
      <c r="E86" s="67">
        <f t="shared" si="6"/>
        <v>19874.1</v>
      </c>
      <c r="F86" s="67">
        <f t="shared" si="6"/>
        <v>6025.9000000000015</v>
      </c>
    </row>
    <row r="87" spans="1:6" ht="15">
      <c r="A87" s="65" t="s">
        <v>109</v>
      </c>
      <c r="B87" s="66" t="s">
        <v>240</v>
      </c>
      <c r="C87" s="66" t="s">
        <v>332</v>
      </c>
      <c r="D87" s="67">
        <v>25900</v>
      </c>
      <c r="E87" s="67">
        <v>19874.1</v>
      </c>
      <c r="F87" s="67">
        <f>D87-E87</f>
        <v>6025.9000000000015</v>
      </c>
    </row>
    <row r="88" spans="1:6" ht="15">
      <c r="A88" s="65" t="s">
        <v>157</v>
      </c>
      <c r="B88" s="66" t="s">
        <v>240</v>
      </c>
      <c r="C88" s="66" t="s">
        <v>333</v>
      </c>
      <c r="D88" s="67">
        <f>D89+D94+D99</f>
        <v>123700</v>
      </c>
      <c r="E88" s="67">
        <f>E89+E99</f>
        <v>55974.66</v>
      </c>
      <c r="F88" s="67">
        <f>D88-E88</f>
        <v>67725.34</v>
      </c>
    </row>
    <row r="89" spans="1:6" ht="85.5" customHeight="1">
      <c r="A89" s="65" t="s">
        <v>334</v>
      </c>
      <c r="B89" s="66" t="s">
        <v>240</v>
      </c>
      <c r="C89" s="66" t="s">
        <v>335</v>
      </c>
      <c r="D89" s="67">
        <v>68500</v>
      </c>
      <c r="E89" s="67">
        <v>18474.66</v>
      </c>
      <c r="F89" s="67">
        <v>50025.34</v>
      </c>
    </row>
    <row r="90" spans="1:6" ht="41.25" customHeight="1">
      <c r="A90" s="65" t="s">
        <v>141</v>
      </c>
      <c r="B90" s="66" t="s">
        <v>240</v>
      </c>
      <c r="C90" s="66" t="s">
        <v>336</v>
      </c>
      <c r="D90" s="67">
        <v>68500</v>
      </c>
      <c r="E90" s="67">
        <v>18474.66</v>
      </c>
      <c r="F90" s="67">
        <v>50025.34</v>
      </c>
    </row>
    <row r="91" spans="1:6" ht="15">
      <c r="A91" s="65" t="s">
        <v>101</v>
      </c>
      <c r="B91" s="66" t="s">
        <v>240</v>
      </c>
      <c r="C91" s="66" t="s">
        <v>337</v>
      </c>
      <c r="D91" s="67">
        <v>68500</v>
      </c>
      <c r="E91" s="67">
        <v>18474.66</v>
      </c>
      <c r="F91" s="67">
        <v>50025.34</v>
      </c>
    </row>
    <row r="92" spans="1:6" ht="15">
      <c r="A92" s="65" t="s">
        <v>107</v>
      </c>
      <c r="B92" s="66" t="s">
        <v>240</v>
      </c>
      <c r="C92" s="66" t="s">
        <v>338</v>
      </c>
      <c r="D92" s="67">
        <v>68500</v>
      </c>
      <c r="E92" s="67">
        <v>18474.66</v>
      </c>
      <c r="F92" s="67">
        <v>50025.34</v>
      </c>
    </row>
    <row r="93" spans="1:6" ht="15">
      <c r="A93" s="65" t="s">
        <v>109</v>
      </c>
      <c r="B93" s="66" t="s">
        <v>240</v>
      </c>
      <c r="C93" s="66" t="s">
        <v>339</v>
      </c>
      <c r="D93" s="67">
        <v>68500</v>
      </c>
      <c r="E93" s="67">
        <v>18474.66</v>
      </c>
      <c r="F93" s="67">
        <v>50025.34</v>
      </c>
    </row>
    <row r="94" spans="1:6" ht="65.25" customHeight="1">
      <c r="A94" s="65" t="s">
        <v>340</v>
      </c>
      <c r="B94" s="66" t="s">
        <v>240</v>
      </c>
      <c r="C94" s="66" t="s">
        <v>341</v>
      </c>
      <c r="D94" s="67">
        <v>17700</v>
      </c>
      <c r="E94" s="68" t="s">
        <v>533</v>
      </c>
      <c r="F94" s="67">
        <v>17700</v>
      </c>
    </row>
    <row r="95" spans="1:6" ht="36.75">
      <c r="A95" s="65" t="s">
        <v>141</v>
      </c>
      <c r="B95" s="66" t="s">
        <v>240</v>
      </c>
      <c r="C95" s="66" t="s">
        <v>342</v>
      </c>
      <c r="D95" s="67">
        <v>17700</v>
      </c>
      <c r="E95" s="68" t="s">
        <v>533</v>
      </c>
      <c r="F95" s="67">
        <v>17700</v>
      </c>
    </row>
    <row r="96" spans="1:6" ht="15">
      <c r="A96" s="65" t="s">
        <v>101</v>
      </c>
      <c r="B96" s="66" t="s">
        <v>240</v>
      </c>
      <c r="C96" s="66" t="s">
        <v>343</v>
      </c>
      <c r="D96" s="67">
        <v>17700</v>
      </c>
      <c r="E96" s="68" t="s">
        <v>533</v>
      </c>
      <c r="F96" s="67">
        <v>17700</v>
      </c>
    </row>
    <row r="97" spans="1:6" ht="15">
      <c r="A97" s="65" t="s">
        <v>107</v>
      </c>
      <c r="B97" s="66" t="s">
        <v>240</v>
      </c>
      <c r="C97" s="66" t="s">
        <v>344</v>
      </c>
      <c r="D97" s="67">
        <v>17700</v>
      </c>
      <c r="E97" s="68" t="s">
        <v>533</v>
      </c>
      <c r="F97" s="67">
        <v>17700</v>
      </c>
    </row>
    <row r="98" spans="1:6" ht="15">
      <c r="A98" s="65" t="s">
        <v>109</v>
      </c>
      <c r="B98" s="66" t="s">
        <v>240</v>
      </c>
      <c r="C98" s="66" t="s">
        <v>345</v>
      </c>
      <c r="D98" s="67">
        <v>17700</v>
      </c>
      <c r="E98" s="68" t="s">
        <v>533</v>
      </c>
      <c r="F98" s="67">
        <v>17700</v>
      </c>
    </row>
    <row r="99" spans="1:6" ht="48.75">
      <c r="A99" s="65" t="s">
        <v>346</v>
      </c>
      <c r="B99" s="66" t="s">
        <v>240</v>
      </c>
      <c r="C99" s="66" t="s">
        <v>347</v>
      </c>
      <c r="D99" s="67">
        <f aca="true" t="shared" si="7" ref="D99:E101">D100</f>
        <v>37500</v>
      </c>
      <c r="E99" s="68">
        <f t="shared" si="7"/>
        <v>37500</v>
      </c>
      <c r="F99" s="68" t="s">
        <v>533</v>
      </c>
    </row>
    <row r="100" spans="1:6" ht="24.75">
      <c r="A100" s="65" t="s">
        <v>115</v>
      </c>
      <c r="B100" s="66" t="s">
        <v>240</v>
      </c>
      <c r="C100" s="66" t="s">
        <v>348</v>
      </c>
      <c r="D100" s="67">
        <f t="shared" si="7"/>
        <v>37500</v>
      </c>
      <c r="E100" s="68">
        <f t="shared" si="7"/>
        <v>37500</v>
      </c>
      <c r="F100" s="68" t="s">
        <v>533</v>
      </c>
    </row>
    <row r="101" spans="1:6" ht="15">
      <c r="A101" s="65" t="s">
        <v>101</v>
      </c>
      <c r="B101" s="66" t="s">
        <v>240</v>
      </c>
      <c r="C101" s="66" t="s">
        <v>349</v>
      </c>
      <c r="D101" s="67">
        <f t="shared" si="7"/>
        <v>37500</v>
      </c>
      <c r="E101" s="68">
        <f t="shared" si="7"/>
        <v>37500</v>
      </c>
      <c r="F101" s="68" t="s">
        <v>533</v>
      </c>
    </row>
    <row r="102" spans="1:6" ht="16.5" customHeight="1">
      <c r="A102" s="65" t="s">
        <v>112</v>
      </c>
      <c r="B102" s="66" t="s">
        <v>240</v>
      </c>
      <c r="C102" s="66" t="s">
        <v>350</v>
      </c>
      <c r="D102" s="67">
        <v>37500</v>
      </c>
      <c r="E102" s="68">
        <v>37500</v>
      </c>
      <c r="F102" s="68" t="s">
        <v>533</v>
      </c>
    </row>
    <row r="103" spans="1:6" ht="15">
      <c r="A103" s="65" t="s">
        <v>120</v>
      </c>
      <c r="B103" s="66" t="s">
        <v>240</v>
      </c>
      <c r="C103" s="66" t="s">
        <v>351</v>
      </c>
      <c r="D103" s="67">
        <v>154400</v>
      </c>
      <c r="E103" s="67">
        <f aca="true" t="shared" si="8" ref="E103:F109">E104</f>
        <v>110935.06</v>
      </c>
      <c r="F103" s="67">
        <f t="shared" si="8"/>
        <v>41664.94</v>
      </c>
    </row>
    <row r="104" spans="1:6" ht="16.5" customHeight="1">
      <c r="A104" s="65" t="s">
        <v>144</v>
      </c>
      <c r="B104" s="66" t="s">
        <v>240</v>
      </c>
      <c r="C104" s="66" t="s">
        <v>352</v>
      </c>
      <c r="D104" s="67">
        <v>154400</v>
      </c>
      <c r="E104" s="67">
        <f t="shared" si="8"/>
        <v>110935.06</v>
      </c>
      <c r="F104" s="67">
        <f t="shared" si="8"/>
        <v>41664.94</v>
      </c>
    </row>
    <row r="105" spans="1:6" ht="24.75">
      <c r="A105" s="65" t="s">
        <v>535</v>
      </c>
      <c r="B105" s="66" t="s">
        <v>240</v>
      </c>
      <c r="C105" s="66" t="s">
        <v>353</v>
      </c>
      <c r="D105" s="67">
        <v>154400</v>
      </c>
      <c r="E105" s="67">
        <f t="shared" si="8"/>
        <v>110935.06</v>
      </c>
      <c r="F105" s="67">
        <f t="shared" si="8"/>
        <v>41664.94</v>
      </c>
    </row>
    <row r="106" spans="1:6" ht="15.75" customHeight="1">
      <c r="A106" s="65" t="s">
        <v>157</v>
      </c>
      <c r="B106" s="66" t="s">
        <v>240</v>
      </c>
      <c r="C106" s="66" t="s">
        <v>354</v>
      </c>
      <c r="D106" s="67">
        <v>154400</v>
      </c>
      <c r="E106" s="67">
        <f t="shared" si="8"/>
        <v>110935.06</v>
      </c>
      <c r="F106" s="67">
        <f t="shared" si="8"/>
        <v>41664.94</v>
      </c>
    </row>
    <row r="107" spans="1:6" ht="78.75" customHeight="1">
      <c r="A107" s="65" t="s">
        <v>355</v>
      </c>
      <c r="B107" s="66" t="s">
        <v>240</v>
      </c>
      <c r="C107" s="66" t="s">
        <v>356</v>
      </c>
      <c r="D107" s="67">
        <v>154400</v>
      </c>
      <c r="E107" s="67">
        <f t="shared" si="8"/>
        <v>110935.06</v>
      </c>
      <c r="F107" s="67">
        <f t="shared" si="8"/>
        <v>41664.94</v>
      </c>
    </row>
    <row r="108" spans="1:6" ht="36.75">
      <c r="A108" s="65" t="s">
        <v>245</v>
      </c>
      <c r="B108" s="66" t="s">
        <v>240</v>
      </c>
      <c r="C108" s="66" t="s">
        <v>357</v>
      </c>
      <c r="D108" s="67">
        <v>152600</v>
      </c>
      <c r="E108" s="67">
        <f t="shared" si="8"/>
        <v>110935.06</v>
      </c>
      <c r="F108" s="67">
        <f t="shared" si="8"/>
        <v>41664.94</v>
      </c>
    </row>
    <row r="109" spans="1:6" ht="15">
      <c r="A109" s="65" t="s">
        <v>101</v>
      </c>
      <c r="B109" s="66" t="s">
        <v>240</v>
      </c>
      <c r="C109" s="66" t="s">
        <v>358</v>
      </c>
      <c r="D109" s="67">
        <v>152600</v>
      </c>
      <c r="E109" s="67">
        <f t="shared" si="8"/>
        <v>110935.06</v>
      </c>
      <c r="F109" s="67">
        <f t="shared" si="8"/>
        <v>41664.94</v>
      </c>
    </row>
    <row r="110" spans="1:6" ht="24.75">
      <c r="A110" s="65" t="s">
        <v>102</v>
      </c>
      <c r="B110" s="66" t="s">
        <v>240</v>
      </c>
      <c r="C110" s="66" t="s">
        <v>359</v>
      </c>
      <c r="D110" s="67">
        <v>152600</v>
      </c>
      <c r="E110" s="67">
        <f>E111+E112</f>
        <v>110935.06</v>
      </c>
      <c r="F110" s="67">
        <f>D110-E110</f>
        <v>41664.94</v>
      </c>
    </row>
    <row r="111" spans="1:6" ht="15">
      <c r="A111" s="65" t="s">
        <v>103</v>
      </c>
      <c r="B111" s="66" t="s">
        <v>240</v>
      </c>
      <c r="C111" s="66" t="s">
        <v>360</v>
      </c>
      <c r="D111" s="67">
        <v>117200</v>
      </c>
      <c r="E111" s="67">
        <v>88211.64</v>
      </c>
      <c r="F111" s="67">
        <f>D111-E111</f>
        <v>28988.36</v>
      </c>
    </row>
    <row r="112" spans="1:6" ht="15">
      <c r="A112" s="65" t="s">
        <v>104</v>
      </c>
      <c r="B112" s="66" t="s">
        <v>240</v>
      </c>
      <c r="C112" s="66" t="s">
        <v>361</v>
      </c>
      <c r="D112" s="67">
        <v>35400</v>
      </c>
      <c r="E112" s="67">
        <v>22723.42</v>
      </c>
      <c r="F112" s="67">
        <f>D112-E112</f>
        <v>12676.580000000002</v>
      </c>
    </row>
    <row r="113" spans="1:6" ht="36.75">
      <c r="A113" s="65" t="s">
        <v>141</v>
      </c>
      <c r="B113" s="66" t="s">
        <v>240</v>
      </c>
      <c r="C113" s="66" t="s">
        <v>362</v>
      </c>
      <c r="D113" s="67">
        <v>1800</v>
      </c>
      <c r="E113" s="68" t="s">
        <v>533</v>
      </c>
      <c r="F113" s="67">
        <v>1800</v>
      </c>
    </row>
    <row r="114" spans="1:6" ht="15">
      <c r="A114" s="65" t="s">
        <v>113</v>
      </c>
      <c r="B114" s="66" t="s">
        <v>240</v>
      </c>
      <c r="C114" s="66" t="s">
        <v>363</v>
      </c>
      <c r="D114" s="67">
        <v>1800</v>
      </c>
      <c r="E114" s="68" t="s">
        <v>533</v>
      </c>
      <c r="F114" s="67">
        <v>1800</v>
      </c>
    </row>
    <row r="115" spans="1:6" ht="15">
      <c r="A115" s="65" t="s">
        <v>114</v>
      </c>
      <c r="B115" s="66" t="s">
        <v>240</v>
      </c>
      <c r="C115" s="66" t="s">
        <v>364</v>
      </c>
      <c r="D115" s="67">
        <v>1800</v>
      </c>
      <c r="E115" s="68" t="s">
        <v>533</v>
      </c>
      <c r="F115" s="67">
        <v>1800</v>
      </c>
    </row>
    <row r="116" spans="1:6" ht="24.75">
      <c r="A116" s="65" t="s">
        <v>121</v>
      </c>
      <c r="B116" s="66" t="s">
        <v>240</v>
      </c>
      <c r="C116" s="66" t="s">
        <v>365</v>
      </c>
      <c r="D116" s="67">
        <v>136600</v>
      </c>
      <c r="E116" s="67">
        <f>E117</f>
        <v>88201.02</v>
      </c>
      <c r="F116" s="67">
        <f>D116-E116</f>
        <v>48398.979999999996</v>
      </c>
    </row>
    <row r="117" spans="1:6" ht="39.75" customHeight="1">
      <c r="A117" s="65" t="s">
        <v>122</v>
      </c>
      <c r="B117" s="66" t="s">
        <v>240</v>
      </c>
      <c r="C117" s="66" t="s">
        <v>366</v>
      </c>
      <c r="D117" s="67">
        <v>136600</v>
      </c>
      <c r="E117" s="67">
        <f>E124</f>
        <v>88201.02</v>
      </c>
      <c r="F117" s="67">
        <f>D117-E117</f>
        <v>48398.979999999996</v>
      </c>
    </row>
    <row r="118" spans="1:6" ht="15">
      <c r="A118" s="65" t="s">
        <v>145</v>
      </c>
      <c r="B118" s="66" t="s">
        <v>240</v>
      </c>
      <c r="C118" s="66" t="s">
        <v>367</v>
      </c>
      <c r="D118" s="67">
        <v>17100</v>
      </c>
      <c r="E118" s="68" t="s">
        <v>533</v>
      </c>
      <c r="F118" s="67">
        <v>17100</v>
      </c>
    </row>
    <row r="119" spans="1:6" ht="111" customHeight="1">
      <c r="A119" s="65" t="s">
        <v>368</v>
      </c>
      <c r="B119" s="66" t="s">
        <v>240</v>
      </c>
      <c r="C119" s="66" t="s">
        <v>369</v>
      </c>
      <c r="D119" s="67">
        <v>17100</v>
      </c>
      <c r="E119" s="68" t="s">
        <v>533</v>
      </c>
      <c r="F119" s="67">
        <v>17100</v>
      </c>
    </row>
    <row r="120" spans="1:6" ht="36.75">
      <c r="A120" s="65" t="s">
        <v>141</v>
      </c>
      <c r="B120" s="66" t="s">
        <v>240</v>
      </c>
      <c r="C120" s="66" t="s">
        <v>370</v>
      </c>
      <c r="D120" s="67">
        <v>17100</v>
      </c>
      <c r="E120" s="68" t="s">
        <v>533</v>
      </c>
      <c r="F120" s="67">
        <v>17100</v>
      </c>
    </row>
    <row r="121" spans="1:6" ht="15">
      <c r="A121" s="65" t="s">
        <v>101</v>
      </c>
      <c r="B121" s="66" t="s">
        <v>240</v>
      </c>
      <c r="C121" s="66" t="s">
        <v>371</v>
      </c>
      <c r="D121" s="67">
        <v>17100</v>
      </c>
      <c r="E121" s="68" t="s">
        <v>533</v>
      </c>
      <c r="F121" s="67">
        <v>17100</v>
      </c>
    </row>
    <row r="122" spans="1:6" ht="15">
      <c r="A122" s="65" t="s">
        <v>107</v>
      </c>
      <c r="B122" s="66" t="s">
        <v>240</v>
      </c>
      <c r="C122" s="66" t="s">
        <v>372</v>
      </c>
      <c r="D122" s="67">
        <v>17100</v>
      </c>
      <c r="E122" s="68" t="s">
        <v>533</v>
      </c>
      <c r="F122" s="67">
        <v>17100</v>
      </c>
    </row>
    <row r="123" spans="1:6" ht="15">
      <c r="A123" s="65" t="s">
        <v>109</v>
      </c>
      <c r="B123" s="66" t="s">
        <v>240</v>
      </c>
      <c r="C123" s="66" t="s">
        <v>373</v>
      </c>
      <c r="D123" s="67">
        <v>17100</v>
      </c>
      <c r="E123" s="68" t="s">
        <v>533</v>
      </c>
      <c r="F123" s="67">
        <v>17100</v>
      </c>
    </row>
    <row r="124" spans="1:6" ht="24.75">
      <c r="A124" s="65" t="s">
        <v>374</v>
      </c>
      <c r="B124" s="66" t="s">
        <v>240</v>
      </c>
      <c r="C124" s="66" t="s">
        <v>375</v>
      </c>
      <c r="D124" s="67">
        <v>117500</v>
      </c>
      <c r="E124" s="67">
        <f>E125+E132</f>
        <v>88201.02</v>
      </c>
      <c r="F124" s="67">
        <v>65498.98</v>
      </c>
    </row>
    <row r="125" spans="1:6" ht="144" customHeight="1">
      <c r="A125" s="65" t="s">
        <v>376</v>
      </c>
      <c r="B125" s="66" t="s">
        <v>240</v>
      </c>
      <c r="C125" s="66" t="s">
        <v>377</v>
      </c>
      <c r="D125" s="67">
        <v>8800</v>
      </c>
      <c r="E125" s="67">
        <v>6501.02</v>
      </c>
      <c r="F125" s="67">
        <v>2298.98</v>
      </c>
    </row>
    <row r="126" spans="1:6" ht="36.75">
      <c r="A126" s="65" t="s">
        <v>141</v>
      </c>
      <c r="B126" s="66" t="s">
        <v>240</v>
      </c>
      <c r="C126" s="66" t="s">
        <v>378</v>
      </c>
      <c r="D126" s="67">
        <v>8800</v>
      </c>
      <c r="E126" s="67">
        <v>6501.02</v>
      </c>
      <c r="F126" s="67">
        <v>2298.98</v>
      </c>
    </row>
    <row r="127" spans="1:6" ht="15">
      <c r="A127" s="65" t="s">
        <v>101</v>
      </c>
      <c r="B127" s="66" t="s">
        <v>240</v>
      </c>
      <c r="C127" s="66" t="s">
        <v>379</v>
      </c>
      <c r="D127" s="67">
        <v>4500</v>
      </c>
      <c r="E127" s="67">
        <v>2266.02</v>
      </c>
      <c r="F127" s="67">
        <v>2233.98</v>
      </c>
    </row>
    <row r="128" spans="1:6" ht="15">
      <c r="A128" s="65" t="s">
        <v>107</v>
      </c>
      <c r="B128" s="66" t="s">
        <v>240</v>
      </c>
      <c r="C128" s="66" t="s">
        <v>380</v>
      </c>
      <c r="D128" s="67">
        <v>4500</v>
      </c>
      <c r="E128" s="67">
        <v>2266.02</v>
      </c>
      <c r="F128" s="67">
        <v>2233.98</v>
      </c>
    </row>
    <row r="129" spans="1:6" ht="15">
      <c r="A129" s="65" t="s">
        <v>109</v>
      </c>
      <c r="B129" s="66" t="s">
        <v>240</v>
      </c>
      <c r="C129" s="66" t="s">
        <v>381</v>
      </c>
      <c r="D129" s="67">
        <v>4500</v>
      </c>
      <c r="E129" s="67">
        <v>2266.02</v>
      </c>
      <c r="F129" s="67">
        <v>2233.98</v>
      </c>
    </row>
    <row r="130" spans="1:6" ht="15">
      <c r="A130" s="65" t="s">
        <v>113</v>
      </c>
      <c r="B130" s="66" t="s">
        <v>240</v>
      </c>
      <c r="C130" s="66" t="s">
        <v>382</v>
      </c>
      <c r="D130" s="67">
        <v>4300</v>
      </c>
      <c r="E130" s="67">
        <v>4235</v>
      </c>
      <c r="F130" s="67">
        <v>65</v>
      </c>
    </row>
    <row r="131" spans="1:6" ht="15">
      <c r="A131" s="65" t="s">
        <v>114</v>
      </c>
      <c r="B131" s="66" t="s">
        <v>240</v>
      </c>
      <c r="C131" s="66" t="s">
        <v>383</v>
      </c>
      <c r="D131" s="67">
        <v>4300</v>
      </c>
      <c r="E131" s="67">
        <v>4235</v>
      </c>
      <c r="F131" s="67">
        <v>65</v>
      </c>
    </row>
    <row r="132" spans="1:6" ht="196.5" customHeight="1">
      <c r="A132" s="65" t="s">
        <v>384</v>
      </c>
      <c r="B132" s="66" t="s">
        <v>240</v>
      </c>
      <c r="C132" s="66" t="s">
        <v>385</v>
      </c>
      <c r="D132" s="67">
        <v>108700</v>
      </c>
      <c r="E132" s="67">
        <f>E133</f>
        <v>81700</v>
      </c>
      <c r="F132" s="67">
        <f>D132-E132</f>
        <v>27000</v>
      </c>
    </row>
    <row r="133" spans="1:6" ht="15">
      <c r="A133" s="65" t="s">
        <v>63</v>
      </c>
      <c r="B133" s="66" t="s">
        <v>240</v>
      </c>
      <c r="C133" s="66" t="s">
        <v>386</v>
      </c>
      <c r="D133" s="67">
        <v>108700</v>
      </c>
      <c r="E133" s="67">
        <f>E134</f>
        <v>81700</v>
      </c>
      <c r="F133" s="67">
        <f>D133-E133</f>
        <v>27000</v>
      </c>
    </row>
    <row r="134" spans="1:6" ht="15">
      <c r="A134" s="65" t="s">
        <v>101</v>
      </c>
      <c r="B134" s="66" t="s">
        <v>240</v>
      </c>
      <c r="C134" s="66" t="s">
        <v>387</v>
      </c>
      <c r="D134" s="67">
        <v>108700</v>
      </c>
      <c r="E134" s="67">
        <f>E135</f>
        <v>81700</v>
      </c>
      <c r="F134" s="67">
        <f>D134-E134</f>
        <v>27000</v>
      </c>
    </row>
    <row r="135" spans="1:6" ht="15">
      <c r="A135" s="65" t="s">
        <v>281</v>
      </c>
      <c r="B135" s="66" t="s">
        <v>240</v>
      </c>
      <c r="C135" s="66" t="s">
        <v>388</v>
      </c>
      <c r="D135" s="67">
        <v>108700</v>
      </c>
      <c r="E135" s="67">
        <f>E136</f>
        <v>81700</v>
      </c>
      <c r="F135" s="67">
        <f>D135-E135</f>
        <v>27000</v>
      </c>
    </row>
    <row r="136" spans="1:6" ht="24.75">
      <c r="A136" s="65" t="s">
        <v>116</v>
      </c>
      <c r="B136" s="66" t="s">
        <v>240</v>
      </c>
      <c r="C136" s="66" t="s">
        <v>389</v>
      </c>
      <c r="D136" s="67">
        <v>108700</v>
      </c>
      <c r="E136" s="67">
        <v>81700</v>
      </c>
      <c r="F136" s="67">
        <f>D136-E136</f>
        <v>27000</v>
      </c>
    </row>
    <row r="137" spans="1:6" ht="24.75">
      <c r="A137" s="65" t="s">
        <v>390</v>
      </c>
      <c r="B137" s="66" t="s">
        <v>240</v>
      </c>
      <c r="C137" s="66" t="s">
        <v>391</v>
      </c>
      <c r="D137" s="67">
        <f>D138</f>
        <v>2000</v>
      </c>
      <c r="E137" s="68" t="s">
        <v>533</v>
      </c>
      <c r="F137" s="67">
        <v>2000</v>
      </c>
    </row>
    <row r="138" spans="1:6" ht="111.75" customHeight="1">
      <c r="A138" s="65" t="s">
        <v>392</v>
      </c>
      <c r="B138" s="66" t="s">
        <v>240</v>
      </c>
      <c r="C138" s="66" t="s">
        <v>393</v>
      </c>
      <c r="D138" s="67">
        <f>D139</f>
        <v>2000</v>
      </c>
      <c r="E138" s="68" t="s">
        <v>533</v>
      </c>
      <c r="F138" s="67">
        <v>2000</v>
      </c>
    </row>
    <row r="139" spans="1:6" ht="36.75">
      <c r="A139" s="65" t="s">
        <v>141</v>
      </c>
      <c r="B139" s="66" t="s">
        <v>240</v>
      </c>
      <c r="C139" s="66" t="s">
        <v>394</v>
      </c>
      <c r="D139" s="67">
        <f>D140</f>
        <v>2000</v>
      </c>
      <c r="E139" s="68" t="s">
        <v>533</v>
      </c>
      <c r="F139" s="67">
        <v>2000</v>
      </c>
    </row>
    <row r="140" spans="1:6" ht="15">
      <c r="A140" s="65" t="s">
        <v>101</v>
      </c>
      <c r="B140" s="66" t="s">
        <v>240</v>
      </c>
      <c r="C140" s="66" t="s">
        <v>395</v>
      </c>
      <c r="D140" s="67">
        <f>D141</f>
        <v>2000</v>
      </c>
      <c r="E140" s="68" t="s">
        <v>533</v>
      </c>
      <c r="F140" s="67">
        <v>2000</v>
      </c>
    </row>
    <row r="141" spans="1:6" ht="15">
      <c r="A141" s="65" t="s">
        <v>107</v>
      </c>
      <c r="B141" s="66" t="s">
        <v>240</v>
      </c>
      <c r="C141" s="66" t="s">
        <v>396</v>
      </c>
      <c r="D141" s="67">
        <f>D142</f>
        <v>2000</v>
      </c>
      <c r="E141" s="68" t="s">
        <v>533</v>
      </c>
      <c r="F141" s="67">
        <v>2000</v>
      </c>
    </row>
    <row r="142" spans="1:6" ht="15">
      <c r="A142" s="65" t="s">
        <v>109</v>
      </c>
      <c r="B142" s="66" t="s">
        <v>240</v>
      </c>
      <c r="C142" s="66" t="s">
        <v>397</v>
      </c>
      <c r="D142" s="67">
        <v>2000</v>
      </c>
      <c r="E142" s="68" t="s">
        <v>533</v>
      </c>
      <c r="F142" s="67">
        <v>2000</v>
      </c>
    </row>
    <row r="143" spans="1:6" ht="15">
      <c r="A143" s="65" t="s">
        <v>123</v>
      </c>
      <c r="B143" s="66" t="s">
        <v>240</v>
      </c>
      <c r="C143" s="66" t="s">
        <v>398</v>
      </c>
      <c r="D143" s="67">
        <f>D144</f>
        <v>734200</v>
      </c>
      <c r="E143" s="67">
        <f aca="true" t="shared" si="9" ref="E143:E148">E144</f>
        <v>49396.1</v>
      </c>
      <c r="F143" s="67">
        <f aca="true" t="shared" si="10" ref="F143:F151">D143-E143</f>
        <v>684803.9</v>
      </c>
    </row>
    <row r="144" spans="1:6" ht="15">
      <c r="A144" s="65" t="s">
        <v>399</v>
      </c>
      <c r="B144" s="66" t="s">
        <v>240</v>
      </c>
      <c r="C144" s="66" t="s">
        <v>400</v>
      </c>
      <c r="D144" s="67">
        <f>D145+D167</f>
        <v>734200</v>
      </c>
      <c r="E144" s="67">
        <f t="shared" si="9"/>
        <v>49396.1</v>
      </c>
      <c r="F144" s="67">
        <f t="shared" si="10"/>
        <v>684803.9</v>
      </c>
    </row>
    <row r="145" spans="1:6" ht="36.75">
      <c r="A145" s="65" t="s">
        <v>401</v>
      </c>
      <c r="B145" s="66" t="s">
        <v>240</v>
      </c>
      <c r="C145" s="66" t="s">
        <v>402</v>
      </c>
      <c r="D145" s="67">
        <f>D146+D152+D157+D162</f>
        <v>621600</v>
      </c>
      <c r="E145" s="67">
        <f t="shared" si="9"/>
        <v>49396.1</v>
      </c>
      <c r="F145" s="67">
        <f t="shared" si="10"/>
        <v>572203.9</v>
      </c>
    </row>
    <row r="146" spans="1:6" ht="108.75">
      <c r="A146" s="65" t="s">
        <v>403</v>
      </c>
      <c r="B146" s="66" t="s">
        <v>240</v>
      </c>
      <c r="C146" s="66" t="s">
        <v>404</v>
      </c>
      <c r="D146" s="67">
        <f>D147</f>
        <v>194700</v>
      </c>
      <c r="E146" s="67">
        <f t="shared" si="9"/>
        <v>49396.1</v>
      </c>
      <c r="F146" s="67">
        <f t="shared" si="10"/>
        <v>145303.9</v>
      </c>
    </row>
    <row r="147" spans="1:6" ht="36.75">
      <c r="A147" s="65" t="s">
        <v>141</v>
      </c>
      <c r="B147" s="66" t="s">
        <v>240</v>
      </c>
      <c r="C147" s="66" t="s">
        <v>405</v>
      </c>
      <c r="D147" s="67">
        <f>D148</f>
        <v>194700</v>
      </c>
      <c r="E147" s="67">
        <f t="shared" si="9"/>
        <v>49396.1</v>
      </c>
      <c r="F147" s="67">
        <f t="shared" si="10"/>
        <v>145303.9</v>
      </c>
    </row>
    <row r="148" spans="1:6" ht="15">
      <c r="A148" s="65" t="s">
        <v>101</v>
      </c>
      <c r="B148" s="66" t="s">
        <v>240</v>
      </c>
      <c r="C148" s="66" t="s">
        <v>406</v>
      </c>
      <c r="D148" s="67">
        <f>D149</f>
        <v>194700</v>
      </c>
      <c r="E148" s="67">
        <f t="shared" si="9"/>
        <v>49396.1</v>
      </c>
      <c r="F148" s="67">
        <f t="shared" si="10"/>
        <v>145303.9</v>
      </c>
    </row>
    <row r="149" spans="1:6" ht="15">
      <c r="A149" s="65" t="s">
        <v>107</v>
      </c>
      <c r="B149" s="66" t="s">
        <v>240</v>
      </c>
      <c r="C149" s="66" t="s">
        <v>407</v>
      </c>
      <c r="D149" s="67">
        <f>D150+D151</f>
        <v>194700</v>
      </c>
      <c r="E149" s="67">
        <f>E150+E151</f>
        <v>49396.1</v>
      </c>
      <c r="F149" s="67">
        <f t="shared" si="10"/>
        <v>145303.9</v>
      </c>
    </row>
    <row r="150" spans="1:6" ht="15">
      <c r="A150" s="65" t="s">
        <v>556</v>
      </c>
      <c r="B150" s="74">
        <v>200</v>
      </c>
      <c r="C150" s="70">
        <v>9.51040904120062E+19</v>
      </c>
      <c r="D150" s="67">
        <v>7000</v>
      </c>
      <c r="E150" s="67">
        <v>7000</v>
      </c>
      <c r="F150" s="67"/>
    </row>
    <row r="151" spans="1:6" ht="15">
      <c r="A151" s="65" t="s">
        <v>111</v>
      </c>
      <c r="B151" s="66" t="s">
        <v>240</v>
      </c>
      <c r="C151" s="66" t="s">
        <v>408</v>
      </c>
      <c r="D151" s="67">
        <v>187700</v>
      </c>
      <c r="E151" s="67">
        <v>42396.1</v>
      </c>
      <c r="F151" s="67">
        <f t="shared" si="10"/>
        <v>145303.9</v>
      </c>
    </row>
    <row r="152" spans="1:6" ht="96.75">
      <c r="A152" s="65" t="s">
        <v>409</v>
      </c>
      <c r="B152" s="66" t="s">
        <v>240</v>
      </c>
      <c r="C152" s="66" t="s">
        <v>410</v>
      </c>
      <c r="D152" s="67">
        <v>19700</v>
      </c>
      <c r="E152" s="68" t="s">
        <v>533</v>
      </c>
      <c r="F152" s="67">
        <v>19700</v>
      </c>
    </row>
    <row r="153" spans="1:6" ht="36.75">
      <c r="A153" s="65" t="s">
        <v>141</v>
      </c>
      <c r="B153" s="66" t="s">
        <v>240</v>
      </c>
      <c r="C153" s="66" t="s">
        <v>411</v>
      </c>
      <c r="D153" s="67">
        <v>19700</v>
      </c>
      <c r="E153" s="68" t="s">
        <v>533</v>
      </c>
      <c r="F153" s="67">
        <v>19700</v>
      </c>
    </row>
    <row r="154" spans="1:6" ht="15">
      <c r="A154" s="65" t="s">
        <v>101</v>
      </c>
      <c r="B154" s="66" t="s">
        <v>240</v>
      </c>
      <c r="C154" s="66" t="s">
        <v>412</v>
      </c>
      <c r="D154" s="67">
        <v>19700</v>
      </c>
      <c r="E154" s="68" t="s">
        <v>533</v>
      </c>
      <c r="F154" s="67">
        <v>19700</v>
      </c>
    </row>
    <row r="155" spans="1:6" ht="15">
      <c r="A155" s="65" t="s">
        <v>107</v>
      </c>
      <c r="B155" s="66" t="s">
        <v>240</v>
      </c>
      <c r="C155" s="66" t="s">
        <v>413</v>
      </c>
      <c r="D155" s="67">
        <v>19700</v>
      </c>
      <c r="E155" s="68" t="s">
        <v>533</v>
      </c>
      <c r="F155" s="67">
        <v>19700</v>
      </c>
    </row>
    <row r="156" spans="1:6" ht="15">
      <c r="A156" s="65" t="s">
        <v>111</v>
      </c>
      <c r="B156" s="66" t="s">
        <v>240</v>
      </c>
      <c r="C156" s="66" t="s">
        <v>414</v>
      </c>
      <c r="D156" s="67">
        <v>19700</v>
      </c>
      <c r="E156" s="68" t="s">
        <v>533</v>
      </c>
      <c r="F156" s="67">
        <v>19700</v>
      </c>
    </row>
    <row r="157" spans="1:6" ht="96.75">
      <c r="A157" s="65" t="s">
        <v>415</v>
      </c>
      <c r="B157" s="66" t="s">
        <v>240</v>
      </c>
      <c r="C157" s="66" t="s">
        <v>416</v>
      </c>
      <c r="D157" s="67">
        <v>394000</v>
      </c>
      <c r="E157" s="68" t="s">
        <v>533</v>
      </c>
      <c r="F157" s="67">
        <v>394000</v>
      </c>
    </row>
    <row r="158" spans="1:6" ht="36.75">
      <c r="A158" s="65" t="s">
        <v>141</v>
      </c>
      <c r="B158" s="66" t="s">
        <v>240</v>
      </c>
      <c r="C158" s="66" t="s">
        <v>417</v>
      </c>
      <c r="D158" s="67">
        <v>394000</v>
      </c>
      <c r="E158" s="68" t="s">
        <v>533</v>
      </c>
      <c r="F158" s="67">
        <v>394000</v>
      </c>
    </row>
    <row r="159" spans="1:6" ht="15">
      <c r="A159" s="65" t="s">
        <v>101</v>
      </c>
      <c r="B159" s="66" t="s">
        <v>240</v>
      </c>
      <c r="C159" s="66" t="s">
        <v>418</v>
      </c>
      <c r="D159" s="67">
        <v>394000</v>
      </c>
      <c r="E159" s="68" t="s">
        <v>533</v>
      </c>
      <c r="F159" s="67">
        <v>394000</v>
      </c>
    </row>
    <row r="160" spans="1:6" ht="15">
      <c r="A160" s="65" t="s">
        <v>107</v>
      </c>
      <c r="B160" s="66" t="s">
        <v>240</v>
      </c>
      <c r="C160" s="66" t="s">
        <v>419</v>
      </c>
      <c r="D160" s="67">
        <v>394000</v>
      </c>
      <c r="E160" s="68" t="s">
        <v>533</v>
      </c>
      <c r="F160" s="67">
        <v>394000</v>
      </c>
    </row>
    <row r="161" spans="1:6" ht="19.5" customHeight="1">
      <c r="A161" s="65" t="s">
        <v>111</v>
      </c>
      <c r="B161" s="66" t="s">
        <v>240</v>
      </c>
      <c r="C161" s="66" t="s">
        <v>420</v>
      </c>
      <c r="D161" s="67">
        <v>394000</v>
      </c>
      <c r="E161" s="68" t="s">
        <v>533</v>
      </c>
      <c r="F161" s="67">
        <v>394000</v>
      </c>
    </row>
    <row r="162" spans="1:6" ht="120.75">
      <c r="A162" s="65" t="s">
        <v>421</v>
      </c>
      <c r="B162" s="66" t="s">
        <v>240</v>
      </c>
      <c r="C162" s="66" t="s">
        <v>422</v>
      </c>
      <c r="D162" s="67">
        <v>13200</v>
      </c>
      <c r="E162" s="68" t="s">
        <v>533</v>
      </c>
      <c r="F162" s="67">
        <v>13200</v>
      </c>
    </row>
    <row r="163" spans="1:6" ht="36.75">
      <c r="A163" s="65" t="s">
        <v>141</v>
      </c>
      <c r="B163" s="66" t="s">
        <v>240</v>
      </c>
      <c r="C163" s="66" t="s">
        <v>423</v>
      </c>
      <c r="D163" s="67">
        <v>13200</v>
      </c>
      <c r="E163" s="68" t="s">
        <v>533</v>
      </c>
      <c r="F163" s="67">
        <v>13200</v>
      </c>
    </row>
    <row r="164" spans="1:6" ht="15">
      <c r="A164" s="65" t="s">
        <v>101</v>
      </c>
      <c r="B164" s="66" t="s">
        <v>240</v>
      </c>
      <c r="C164" s="66" t="s">
        <v>424</v>
      </c>
      <c r="D164" s="67">
        <v>13200</v>
      </c>
      <c r="E164" s="68" t="s">
        <v>533</v>
      </c>
      <c r="F164" s="67">
        <v>13200</v>
      </c>
    </row>
    <row r="165" spans="1:6" ht="15">
      <c r="A165" s="65" t="s">
        <v>107</v>
      </c>
      <c r="B165" s="66" t="s">
        <v>240</v>
      </c>
      <c r="C165" s="66" t="s">
        <v>425</v>
      </c>
      <c r="D165" s="67">
        <v>13200</v>
      </c>
      <c r="E165" s="68" t="s">
        <v>533</v>
      </c>
      <c r="F165" s="67">
        <v>13200</v>
      </c>
    </row>
    <row r="166" spans="1:6" ht="15">
      <c r="A166" s="65" t="s">
        <v>111</v>
      </c>
      <c r="B166" s="66" t="s">
        <v>240</v>
      </c>
      <c r="C166" s="66" t="s">
        <v>426</v>
      </c>
      <c r="D166" s="67">
        <v>13200</v>
      </c>
      <c r="E166" s="68" t="s">
        <v>533</v>
      </c>
      <c r="F166" s="67">
        <v>13200</v>
      </c>
    </row>
    <row r="167" spans="1:6" ht="36.75">
      <c r="A167" s="65" t="s">
        <v>427</v>
      </c>
      <c r="B167" s="66" t="s">
        <v>240</v>
      </c>
      <c r="C167" s="66" t="s">
        <v>428</v>
      </c>
      <c r="D167" s="67">
        <f>D168</f>
        <v>112600</v>
      </c>
      <c r="E167" s="68" t="s">
        <v>533</v>
      </c>
      <c r="F167" s="67">
        <v>27000</v>
      </c>
    </row>
    <row r="168" spans="1:6" ht="88.5" customHeight="1">
      <c r="A168" s="65" t="s">
        <v>429</v>
      </c>
      <c r="B168" s="66" t="s">
        <v>240</v>
      </c>
      <c r="C168" s="66" t="s">
        <v>430</v>
      </c>
      <c r="D168" s="67">
        <f>D169</f>
        <v>112600</v>
      </c>
      <c r="E168" s="68" t="s">
        <v>533</v>
      </c>
      <c r="F168" s="67">
        <v>27000</v>
      </c>
    </row>
    <row r="169" spans="1:6" ht="36.75">
      <c r="A169" s="65" t="s">
        <v>141</v>
      </c>
      <c r="B169" s="66" t="s">
        <v>240</v>
      </c>
      <c r="C169" s="66" t="s">
        <v>431</v>
      </c>
      <c r="D169" s="67">
        <f>D170</f>
        <v>112600</v>
      </c>
      <c r="E169" s="68" t="s">
        <v>533</v>
      </c>
      <c r="F169" s="67">
        <v>27000</v>
      </c>
    </row>
    <row r="170" spans="1:6" ht="15">
      <c r="A170" s="65" t="s">
        <v>101</v>
      </c>
      <c r="B170" s="66" t="s">
        <v>240</v>
      </c>
      <c r="C170" s="66" t="s">
        <v>432</v>
      </c>
      <c r="D170" s="67">
        <f>D171</f>
        <v>112600</v>
      </c>
      <c r="E170" s="68" t="s">
        <v>533</v>
      </c>
      <c r="F170" s="67">
        <v>27000</v>
      </c>
    </row>
    <row r="171" spans="1:6" ht="15">
      <c r="A171" s="65" t="s">
        <v>107</v>
      </c>
      <c r="B171" s="66" t="s">
        <v>240</v>
      </c>
      <c r="C171" s="66" t="s">
        <v>433</v>
      </c>
      <c r="D171" s="67">
        <f>D172+D173</f>
        <v>112600</v>
      </c>
      <c r="E171" s="68" t="s">
        <v>533</v>
      </c>
      <c r="F171" s="67">
        <v>27000</v>
      </c>
    </row>
    <row r="172" spans="1:6" ht="15">
      <c r="A172" s="65" t="s">
        <v>111</v>
      </c>
      <c r="B172" s="66" t="s">
        <v>240</v>
      </c>
      <c r="C172" s="66" t="s">
        <v>434</v>
      </c>
      <c r="D172" s="67">
        <v>60000</v>
      </c>
      <c r="E172" s="68" t="s">
        <v>533</v>
      </c>
      <c r="F172" s="67">
        <v>24000</v>
      </c>
    </row>
    <row r="173" spans="1:6" ht="15">
      <c r="A173" s="65" t="s">
        <v>109</v>
      </c>
      <c r="B173" s="66" t="s">
        <v>240</v>
      </c>
      <c r="C173" s="66" t="s">
        <v>435</v>
      </c>
      <c r="D173" s="67">
        <v>52600</v>
      </c>
      <c r="E173" s="68" t="s">
        <v>533</v>
      </c>
      <c r="F173" s="67">
        <v>3000</v>
      </c>
    </row>
    <row r="174" spans="1:6" ht="15">
      <c r="A174" s="65" t="s">
        <v>124</v>
      </c>
      <c r="B174" s="66" t="s">
        <v>240</v>
      </c>
      <c r="C174" s="66" t="s">
        <v>436</v>
      </c>
      <c r="D174" s="67">
        <f>D175+D190</f>
        <v>1813500</v>
      </c>
      <c r="E174" s="67">
        <f>E175+E190</f>
        <v>794788.69</v>
      </c>
      <c r="F174" s="67">
        <f>D174-E174</f>
        <v>1018711.31</v>
      </c>
    </row>
    <row r="175" spans="1:6" ht="15">
      <c r="A175" s="65" t="s">
        <v>135</v>
      </c>
      <c r="B175" s="66" t="s">
        <v>240</v>
      </c>
      <c r="C175" s="66" t="s">
        <v>437</v>
      </c>
      <c r="D175" s="67">
        <f aca="true" t="shared" si="11" ref="D175:E178">D176</f>
        <v>404000</v>
      </c>
      <c r="E175" s="67">
        <f t="shared" si="11"/>
        <v>245319.32</v>
      </c>
      <c r="F175" s="67">
        <f>E174</f>
        <v>794788.69</v>
      </c>
    </row>
    <row r="176" spans="1:6" ht="36.75">
      <c r="A176" s="65" t="s">
        <v>536</v>
      </c>
      <c r="B176" s="66" t="s">
        <v>240</v>
      </c>
      <c r="C176" s="69" t="s">
        <v>538</v>
      </c>
      <c r="D176" s="67">
        <f t="shared" si="11"/>
        <v>404000</v>
      </c>
      <c r="E176" s="67">
        <f t="shared" si="11"/>
        <v>245319.32</v>
      </c>
      <c r="F176" s="67">
        <f>E175</f>
        <v>245319.32</v>
      </c>
    </row>
    <row r="177" spans="1:6" ht="36.75">
      <c r="A177" s="65" t="s">
        <v>438</v>
      </c>
      <c r="B177" s="66" t="s">
        <v>240</v>
      </c>
      <c r="C177" s="66" t="s">
        <v>439</v>
      </c>
      <c r="D177" s="67">
        <f t="shared" si="11"/>
        <v>404000</v>
      </c>
      <c r="E177" s="67">
        <f t="shared" si="11"/>
        <v>245319.32</v>
      </c>
      <c r="F177" s="67">
        <f>E176</f>
        <v>245319.32</v>
      </c>
    </row>
    <row r="178" spans="1:6" ht="108.75" customHeight="1">
      <c r="A178" s="65" t="s">
        <v>440</v>
      </c>
      <c r="B178" s="66" t="s">
        <v>240</v>
      </c>
      <c r="C178" s="66" t="s">
        <v>441</v>
      </c>
      <c r="D178" s="67">
        <f t="shared" si="11"/>
        <v>404000</v>
      </c>
      <c r="E178" s="67">
        <f t="shared" si="11"/>
        <v>245319.32</v>
      </c>
      <c r="F178" s="67">
        <f>E177</f>
        <v>245319.32</v>
      </c>
    </row>
    <row r="179" spans="1:6" ht="36.75">
      <c r="A179" s="65" t="s">
        <v>141</v>
      </c>
      <c r="B179" s="66" t="s">
        <v>240</v>
      </c>
      <c r="C179" s="66" t="s">
        <v>442</v>
      </c>
      <c r="D179" s="67">
        <f>D180+D183+D185</f>
        <v>404000</v>
      </c>
      <c r="E179" s="67">
        <f>E180+E183+E185</f>
        <v>245319.32</v>
      </c>
      <c r="F179" s="67">
        <f>D179-E179</f>
        <v>158680.68</v>
      </c>
    </row>
    <row r="180" spans="1:6" ht="15">
      <c r="A180" s="65" t="s">
        <v>101</v>
      </c>
      <c r="B180" s="66" t="s">
        <v>240</v>
      </c>
      <c r="C180" s="66" t="s">
        <v>443</v>
      </c>
      <c r="D180" s="67">
        <f>D181</f>
        <v>325500</v>
      </c>
      <c r="E180" s="67">
        <f>E181</f>
        <v>174694.32</v>
      </c>
      <c r="F180" s="67">
        <v>31433.68</v>
      </c>
    </row>
    <row r="181" spans="1:6" ht="15">
      <c r="A181" s="65" t="s">
        <v>107</v>
      </c>
      <c r="B181" s="66" t="s">
        <v>240</v>
      </c>
      <c r="C181" s="66" t="s">
        <v>444</v>
      </c>
      <c r="D181" s="67">
        <f>D182</f>
        <v>325500</v>
      </c>
      <c r="E181" s="67">
        <f>E182</f>
        <v>174694.32</v>
      </c>
      <c r="F181" s="67">
        <v>31433.68</v>
      </c>
    </row>
    <row r="182" spans="1:6" ht="15">
      <c r="A182" s="65" t="s">
        <v>111</v>
      </c>
      <c r="B182" s="66" t="s">
        <v>240</v>
      </c>
      <c r="C182" s="66" t="s">
        <v>445</v>
      </c>
      <c r="D182" s="67">
        <v>325500</v>
      </c>
      <c r="E182" s="67">
        <v>174694.32</v>
      </c>
      <c r="F182" s="67">
        <v>31433.68</v>
      </c>
    </row>
    <row r="183" spans="1:6" ht="15">
      <c r="A183" s="65" t="s">
        <v>113</v>
      </c>
      <c r="B183" s="66" t="s">
        <v>240</v>
      </c>
      <c r="C183" s="66" t="s">
        <v>446</v>
      </c>
      <c r="D183" s="67">
        <f>D184</f>
        <v>28500</v>
      </c>
      <c r="E183" s="68">
        <f>E184</f>
        <v>20625</v>
      </c>
      <c r="F183" s="67">
        <f>F184</f>
        <v>7875</v>
      </c>
    </row>
    <row r="184" spans="1:6" ht="15">
      <c r="A184" s="65" t="s">
        <v>114</v>
      </c>
      <c r="B184" s="66" t="s">
        <v>240</v>
      </c>
      <c r="C184" s="66" t="s">
        <v>447</v>
      </c>
      <c r="D184" s="67">
        <v>28500</v>
      </c>
      <c r="E184" s="68">
        <v>20625</v>
      </c>
      <c r="F184" s="67">
        <f aca="true" t="shared" si="12" ref="F184:F196">D184-E184</f>
        <v>7875</v>
      </c>
    </row>
    <row r="185" spans="1:6" ht="108.75">
      <c r="A185" s="65" t="s">
        <v>563</v>
      </c>
      <c r="B185" s="75">
        <v>200</v>
      </c>
      <c r="C185" s="69" t="s">
        <v>565</v>
      </c>
      <c r="D185" s="67">
        <f aca="true" t="shared" si="13" ref="D185:E188">D186</f>
        <v>50000</v>
      </c>
      <c r="E185" s="68">
        <f t="shared" si="13"/>
        <v>50000</v>
      </c>
      <c r="F185" s="67">
        <v>0</v>
      </c>
    </row>
    <row r="186" spans="1:6" ht="36.75">
      <c r="A186" s="65" t="s">
        <v>141</v>
      </c>
      <c r="B186" s="75">
        <v>200</v>
      </c>
      <c r="C186" s="69" t="s">
        <v>566</v>
      </c>
      <c r="D186" s="67">
        <f t="shared" si="13"/>
        <v>50000</v>
      </c>
      <c r="E186" s="68">
        <f t="shared" si="13"/>
        <v>50000</v>
      </c>
      <c r="F186" s="67">
        <v>0</v>
      </c>
    </row>
    <row r="187" spans="1:6" ht="15">
      <c r="A187" s="65" t="s">
        <v>101</v>
      </c>
      <c r="B187" s="75">
        <v>200</v>
      </c>
      <c r="C187" s="69" t="s">
        <v>567</v>
      </c>
      <c r="D187" s="67">
        <f t="shared" si="13"/>
        <v>50000</v>
      </c>
      <c r="E187" s="68">
        <f t="shared" si="13"/>
        <v>50000</v>
      </c>
      <c r="F187" s="67">
        <v>0</v>
      </c>
    </row>
    <row r="188" spans="1:6" ht="15">
      <c r="A188" s="65" t="s">
        <v>107</v>
      </c>
      <c r="B188" s="75">
        <v>200</v>
      </c>
      <c r="C188" s="69" t="s">
        <v>568</v>
      </c>
      <c r="D188" s="67">
        <f t="shared" si="13"/>
        <v>50000</v>
      </c>
      <c r="E188" s="68">
        <f t="shared" si="13"/>
        <v>50000</v>
      </c>
      <c r="F188" s="67">
        <v>0</v>
      </c>
    </row>
    <row r="189" spans="1:6" ht="15">
      <c r="A189" s="65" t="s">
        <v>109</v>
      </c>
      <c r="B189" s="75">
        <v>200</v>
      </c>
      <c r="C189" s="69" t="s">
        <v>569</v>
      </c>
      <c r="D189" s="67">
        <v>50000</v>
      </c>
      <c r="E189" s="68">
        <v>50000</v>
      </c>
      <c r="F189" s="67">
        <v>0</v>
      </c>
    </row>
    <row r="190" spans="1:6" ht="15">
      <c r="A190" s="65" t="s">
        <v>125</v>
      </c>
      <c r="B190" s="66" t="s">
        <v>240</v>
      </c>
      <c r="C190" s="66" t="s">
        <v>448</v>
      </c>
      <c r="D190" s="67">
        <f>D191</f>
        <v>1409500</v>
      </c>
      <c r="E190" s="67">
        <f>E191</f>
        <v>549469.37</v>
      </c>
      <c r="F190" s="67">
        <f t="shared" si="12"/>
        <v>860030.63</v>
      </c>
    </row>
    <row r="191" spans="1:6" ht="26.25" customHeight="1">
      <c r="A191" s="65" t="s">
        <v>146</v>
      </c>
      <c r="B191" s="66" t="s">
        <v>240</v>
      </c>
      <c r="C191" s="66" t="s">
        <v>449</v>
      </c>
      <c r="D191" s="67">
        <f>D192+D197+D204+D211+D216+D220</f>
        <v>1409500</v>
      </c>
      <c r="E191" s="67">
        <f>E192+E197+E204+E211</f>
        <v>549469.37</v>
      </c>
      <c r="F191" s="67">
        <f t="shared" si="12"/>
        <v>860030.63</v>
      </c>
    </row>
    <row r="192" spans="1:6" ht="114.75" customHeight="1">
      <c r="A192" s="65" t="s">
        <v>450</v>
      </c>
      <c r="B192" s="66" t="s">
        <v>240</v>
      </c>
      <c r="C192" s="66" t="s">
        <v>451</v>
      </c>
      <c r="D192" s="67">
        <v>588100</v>
      </c>
      <c r="E192" s="67">
        <f>E193</f>
        <v>359366.18</v>
      </c>
      <c r="F192" s="67">
        <f t="shared" si="12"/>
        <v>228733.82</v>
      </c>
    </row>
    <row r="193" spans="1:6" ht="36.75">
      <c r="A193" s="65" t="s">
        <v>141</v>
      </c>
      <c r="B193" s="66" t="s">
        <v>240</v>
      </c>
      <c r="C193" s="66" t="s">
        <v>452</v>
      </c>
      <c r="D193" s="67">
        <v>588100</v>
      </c>
      <c r="E193" s="67">
        <f>E194</f>
        <v>359366.18</v>
      </c>
      <c r="F193" s="67">
        <f t="shared" si="12"/>
        <v>228733.82</v>
      </c>
    </row>
    <row r="194" spans="1:6" ht="15">
      <c r="A194" s="65" t="s">
        <v>101</v>
      </c>
      <c r="B194" s="66" t="s">
        <v>240</v>
      </c>
      <c r="C194" s="66" t="s">
        <v>453</v>
      </c>
      <c r="D194" s="67">
        <v>588100</v>
      </c>
      <c r="E194" s="67">
        <f>E195</f>
        <v>359366.18</v>
      </c>
      <c r="F194" s="67">
        <f t="shared" si="12"/>
        <v>228733.82</v>
      </c>
    </row>
    <row r="195" spans="1:6" ht="19.5" customHeight="1">
      <c r="A195" s="65" t="s">
        <v>107</v>
      </c>
      <c r="B195" s="66" t="s">
        <v>240</v>
      </c>
      <c r="C195" s="66" t="s">
        <v>454</v>
      </c>
      <c r="D195" s="67">
        <v>588100</v>
      </c>
      <c r="E195" s="67">
        <f>E196</f>
        <v>359366.18</v>
      </c>
      <c r="F195" s="67">
        <f t="shared" si="12"/>
        <v>228733.82</v>
      </c>
    </row>
    <row r="196" spans="1:6" ht="18" customHeight="1">
      <c r="A196" s="65" t="s">
        <v>110</v>
      </c>
      <c r="B196" s="66" t="s">
        <v>240</v>
      </c>
      <c r="C196" s="66" t="s">
        <v>455</v>
      </c>
      <c r="D196" s="67">
        <v>588100</v>
      </c>
      <c r="E196" s="67">
        <v>359366.18</v>
      </c>
      <c r="F196" s="67">
        <f t="shared" si="12"/>
        <v>228733.82</v>
      </c>
    </row>
    <row r="197" spans="1:6" ht="113.25" customHeight="1">
      <c r="A197" s="65" t="s">
        <v>456</v>
      </c>
      <c r="B197" s="66" t="s">
        <v>240</v>
      </c>
      <c r="C197" s="66" t="s">
        <v>457</v>
      </c>
      <c r="D197" s="67">
        <f>D198</f>
        <v>305400</v>
      </c>
      <c r="E197" s="68">
        <f>E198</f>
        <v>40017</v>
      </c>
      <c r="F197" s="67">
        <v>455400</v>
      </c>
    </row>
    <row r="198" spans="1:6" ht="36.75">
      <c r="A198" s="65" t="s">
        <v>141</v>
      </c>
      <c r="B198" s="66" t="s">
        <v>240</v>
      </c>
      <c r="C198" s="66" t="s">
        <v>458</v>
      </c>
      <c r="D198" s="67">
        <f>D199+D202</f>
        <v>305400</v>
      </c>
      <c r="E198" s="68">
        <f>E199</f>
        <v>40017</v>
      </c>
      <c r="F198" s="67">
        <v>455400</v>
      </c>
    </row>
    <row r="199" spans="1:6" ht="15">
      <c r="A199" s="65" t="s">
        <v>101</v>
      </c>
      <c r="B199" s="66" t="s">
        <v>240</v>
      </c>
      <c r="C199" s="66" t="s">
        <v>459</v>
      </c>
      <c r="D199" s="67">
        <f>D200</f>
        <v>243900</v>
      </c>
      <c r="E199" s="68">
        <f>E200</f>
        <v>40017</v>
      </c>
      <c r="F199" s="67">
        <v>393900</v>
      </c>
    </row>
    <row r="200" spans="1:6" ht="15">
      <c r="A200" s="65" t="s">
        <v>107</v>
      </c>
      <c r="B200" s="66" t="s">
        <v>240</v>
      </c>
      <c r="C200" s="66" t="s">
        <v>460</v>
      </c>
      <c r="D200" s="67">
        <f>D201</f>
        <v>243900</v>
      </c>
      <c r="E200" s="68">
        <f>E201</f>
        <v>40017</v>
      </c>
      <c r="F200" s="67">
        <v>393900</v>
      </c>
    </row>
    <row r="201" spans="1:6" ht="15">
      <c r="A201" s="65" t="s">
        <v>111</v>
      </c>
      <c r="B201" s="66" t="s">
        <v>240</v>
      </c>
      <c r="C201" s="66" t="s">
        <v>461</v>
      </c>
      <c r="D201" s="67">
        <v>243900</v>
      </c>
      <c r="E201" s="68">
        <v>40017</v>
      </c>
      <c r="F201" s="67">
        <v>393900</v>
      </c>
    </row>
    <row r="202" spans="1:6" ht="15">
      <c r="A202" s="65" t="s">
        <v>113</v>
      </c>
      <c r="B202" s="66" t="s">
        <v>240</v>
      </c>
      <c r="C202" s="66" t="s">
        <v>462</v>
      </c>
      <c r="D202" s="67">
        <v>61500</v>
      </c>
      <c r="E202" s="68" t="s">
        <v>533</v>
      </c>
      <c r="F202" s="67">
        <v>61500</v>
      </c>
    </row>
    <row r="203" spans="1:6" ht="15">
      <c r="A203" s="65" t="s">
        <v>114</v>
      </c>
      <c r="B203" s="66" t="s">
        <v>240</v>
      </c>
      <c r="C203" s="66" t="s">
        <v>463</v>
      </c>
      <c r="D203" s="67">
        <v>61500</v>
      </c>
      <c r="E203" s="68" t="s">
        <v>533</v>
      </c>
      <c r="F203" s="67">
        <v>61500</v>
      </c>
    </row>
    <row r="204" spans="1:6" ht="124.5" customHeight="1">
      <c r="A204" s="65" t="s">
        <v>464</v>
      </c>
      <c r="B204" s="66" t="s">
        <v>240</v>
      </c>
      <c r="C204" s="66" t="s">
        <v>465</v>
      </c>
      <c r="D204" s="67">
        <f>D205</f>
        <v>282900</v>
      </c>
      <c r="E204" s="67">
        <f>E205</f>
        <v>118586.19</v>
      </c>
      <c r="F204" s="67">
        <f>F205</f>
        <v>164313.81</v>
      </c>
    </row>
    <row r="205" spans="1:6" ht="36.75">
      <c r="A205" s="65" t="s">
        <v>141</v>
      </c>
      <c r="B205" s="66" t="s">
        <v>240</v>
      </c>
      <c r="C205" s="66" t="s">
        <v>466</v>
      </c>
      <c r="D205" s="67">
        <f>D206+D209</f>
        <v>282900</v>
      </c>
      <c r="E205" s="67">
        <f>E206+E209</f>
        <v>118586.19</v>
      </c>
      <c r="F205" s="67">
        <f aca="true" t="shared" si="14" ref="F205:F210">D205-E205</f>
        <v>164313.81</v>
      </c>
    </row>
    <row r="206" spans="1:6" ht="15">
      <c r="A206" s="65" t="s">
        <v>101</v>
      </c>
      <c r="B206" s="66" t="s">
        <v>240</v>
      </c>
      <c r="C206" s="66" t="s">
        <v>467</v>
      </c>
      <c r="D206" s="67">
        <f>D207</f>
        <v>211700</v>
      </c>
      <c r="E206" s="67">
        <f>E207</f>
        <v>56614.55</v>
      </c>
      <c r="F206" s="67">
        <f t="shared" si="14"/>
        <v>155085.45</v>
      </c>
    </row>
    <row r="207" spans="1:6" ht="15">
      <c r="A207" s="65" t="s">
        <v>107</v>
      </c>
      <c r="B207" s="66" t="s">
        <v>240</v>
      </c>
      <c r="C207" s="66" t="s">
        <v>468</v>
      </c>
      <c r="D207" s="67">
        <f>D208</f>
        <v>211700</v>
      </c>
      <c r="E207" s="67">
        <f>E208</f>
        <v>56614.55</v>
      </c>
      <c r="F207" s="67">
        <f t="shared" si="14"/>
        <v>155085.45</v>
      </c>
    </row>
    <row r="208" spans="1:6" ht="15">
      <c r="A208" s="65" t="s">
        <v>111</v>
      </c>
      <c r="B208" s="66" t="s">
        <v>240</v>
      </c>
      <c r="C208" s="66" t="s">
        <v>469</v>
      </c>
      <c r="D208" s="67">
        <v>211700</v>
      </c>
      <c r="E208" s="67">
        <v>56614.55</v>
      </c>
      <c r="F208" s="67">
        <f t="shared" si="14"/>
        <v>155085.45</v>
      </c>
    </row>
    <row r="209" spans="1:6" ht="15">
      <c r="A209" s="65" t="s">
        <v>113</v>
      </c>
      <c r="B209" s="66" t="s">
        <v>240</v>
      </c>
      <c r="C209" s="66" t="s">
        <v>470</v>
      </c>
      <c r="D209" s="67">
        <v>71200</v>
      </c>
      <c r="E209" s="67">
        <f>E210</f>
        <v>61971.64</v>
      </c>
      <c r="F209" s="67">
        <f t="shared" si="14"/>
        <v>9228.36</v>
      </c>
    </row>
    <row r="210" spans="1:6" ht="15">
      <c r="A210" s="65" t="s">
        <v>114</v>
      </c>
      <c r="B210" s="66" t="s">
        <v>240</v>
      </c>
      <c r="C210" s="66" t="s">
        <v>471</v>
      </c>
      <c r="D210" s="67">
        <v>71200</v>
      </c>
      <c r="E210" s="67">
        <v>61971.64</v>
      </c>
      <c r="F210" s="67">
        <f t="shared" si="14"/>
        <v>9228.36</v>
      </c>
    </row>
    <row r="211" spans="1:6" ht="137.25" customHeight="1">
      <c r="A211" s="65" t="s">
        <v>472</v>
      </c>
      <c r="B211" s="66" t="s">
        <v>240</v>
      </c>
      <c r="C211" s="66" t="s">
        <v>473</v>
      </c>
      <c r="D211" s="67">
        <v>31500</v>
      </c>
      <c r="E211" s="68">
        <f>E212</f>
        <v>31500</v>
      </c>
      <c r="F211" s="67" t="s">
        <v>533</v>
      </c>
    </row>
    <row r="212" spans="1:6" ht="36.75">
      <c r="A212" s="65" t="s">
        <v>141</v>
      </c>
      <c r="B212" s="66" t="s">
        <v>240</v>
      </c>
      <c r="C212" s="66" t="s">
        <v>474</v>
      </c>
      <c r="D212" s="67">
        <v>31500</v>
      </c>
      <c r="E212" s="68">
        <f>E213</f>
        <v>31500</v>
      </c>
      <c r="F212" s="67" t="s">
        <v>533</v>
      </c>
    </row>
    <row r="213" spans="1:6" ht="15">
      <c r="A213" s="65" t="s">
        <v>101</v>
      </c>
      <c r="B213" s="66" t="s">
        <v>240</v>
      </c>
      <c r="C213" s="66" t="s">
        <v>475</v>
      </c>
      <c r="D213" s="67">
        <v>31500</v>
      </c>
      <c r="E213" s="68">
        <f>E214</f>
        <v>31500</v>
      </c>
      <c r="F213" s="67" t="s">
        <v>533</v>
      </c>
    </row>
    <row r="214" spans="1:6" ht="15">
      <c r="A214" s="65" t="s">
        <v>107</v>
      </c>
      <c r="B214" s="66" t="s">
        <v>240</v>
      </c>
      <c r="C214" s="66" t="s">
        <v>476</v>
      </c>
      <c r="D214" s="67">
        <v>31500</v>
      </c>
      <c r="E214" s="68">
        <f>E215</f>
        <v>31500</v>
      </c>
      <c r="F214" s="67" t="s">
        <v>533</v>
      </c>
    </row>
    <row r="215" spans="1:6" ht="15">
      <c r="A215" s="65" t="s">
        <v>111</v>
      </c>
      <c r="B215" s="66" t="s">
        <v>240</v>
      </c>
      <c r="C215" s="66" t="s">
        <v>477</v>
      </c>
      <c r="D215" s="67">
        <v>31500</v>
      </c>
      <c r="E215" s="68">
        <v>31500</v>
      </c>
      <c r="F215" s="67" t="s">
        <v>533</v>
      </c>
    </row>
    <row r="216" spans="1:6" ht="132.75">
      <c r="A216" s="65" t="s">
        <v>546</v>
      </c>
      <c r="B216" s="74">
        <v>200</v>
      </c>
      <c r="C216" s="69" t="s">
        <v>547</v>
      </c>
      <c r="D216" s="67">
        <f aca="true" t="shared" si="15" ref="D216:F218">D217</f>
        <v>198300</v>
      </c>
      <c r="E216" s="68" t="str">
        <f t="shared" si="15"/>
        <v>-</v>
      </c>
      <c r="F216" s="67">
        <f t="shared" si="15"/>
        <v>198300</v>
      </c>
    </row>
    <row r="217" spans="1:6" ht="36.75">
      <c r="A217" s="65" t="s">
        <v>141</v>
      </c>
      <c r="B217" s="74">
        <v>200</v>
      </c>
      <c r="C217" s="69" t="s">
        <v>548</v>
      </c>
      <c r="D217" s="67">
        <f t="shared" si="15"/>
        <v>198300</v>
      </c>
      <c r="E217" s="68" t="str">
        <f t="shared" si="15"/>
        <v>-</v>
      </c>
      <c r="F217" s="67">
        <f t="shared" si="15"/>
        <v>198300</v>
      </c>
    </row>
    <row r="218" spans="1:6" ht="15">
      <c r="A218" s="65" t="s">
        <v>113</v>
      </c>
      <c r="B218" s="74">
        <v>200</v>
      </c>
      <c r="C218" s="69" t="s">
        <v>549</v>
      </c>
      <c r="D218" s="67">
        <f t="shared" si="15"/>
        <v>198300</v>
      </c>
      <c r="E218" s="68" t="str">
        <f t="shared" si="15"/>
        <v>-</v>
      </c>
      <c r="F218" s="67">
        <f t="shared" si="15"/>
        <v>198300</v>
      </c>
    </row>
    <row r="219" spans="1:6" ht="15">
      <c r="A219" s="65" t="s">
        <v>133</v>
      </c>
      <c r="B219" s="74">
        <v>200</v>
      </c>
      <c r="C219" s="69" t="s">
        <v>550</v>
      </c>
      <c r="D219" s="67">
        <v>198300</v>
      </c>
      <c r="E219" s="68" t="s">
        <v>533</v>
      </c>
      <c r="F219" s="67">
        <v>198300</v>
      </c>
    </row>
    <row r="220" spans="1:6" ht="108.75">
      <c r="A220" s="65" t="s">
        <v>551</v>
      </c>
      <c r="B220" s="74">
        <v>200</v>
      </c>
      <c r="C220" s="69" t="s">
        <v>552</v>
      </c>
      <c r="D220" s="67">
        <f aca="true" t="shared" si="16" ref="D220:F222">D221</f>
        <v>3300</v>
      </c>
      <c r="E220" s="68" t="str">
        <f t="shared" si="16"/>
        <v>-</v>
      </c>
      <c r="F220" s="67">
        <f t="shared" si="16"/>
        <v>3000</v>
      </c>
    </row>
    <row r="221" spans="1:6" ht="24.75">
      <c r="A221" s="65" t="s">
        <v>115</v>
      </c>
      <c r="B221" s="74">
        <v>200</v>
      </c>
      <c r="C221" s="69" t="s">
        <v>553</v>
      </c>
      <c r="D221" s="67">
        <f t="shared" si="16"/>
        <v>3300</v>
      </c>
      <c r="E221" s="68" t="str">
        <f t="shared" si="16"/>
        <v>-</v>
      </c>
      <c r="F221" s="67">
        <f t="shared" si="16"/>
        <v>3000</v>
      </c>
    </row>
    <row r="222" spans="1:6" ht="15">
      <c r="A222" s="65" t="s">
        <v>101</v>
      </c>
      <c r="B222" s="74">
        <v>200</v>
      </c>
      <c r="C222" s="69" t="s">
        <v>554</v>
      </c>
      <c r="D222" s="67">
        <f t="shared" si="16"/>
        <v>3300</v>
      </c>
      <c r="E222" s="68" t="str">
        <f t="shared" si="16"/>
        <v>-</v>
      </c>
      <c r="F222" s="67">
        <f t="shared" si="16"/>
        <v>3000</v>
      </c>
    </row>
    <row r="223" spans="1:6" ht="15">
      <c r="A223" s="65" t="s">
        <v>112</v>
      </c>
      <c r="B223" s="74">
        <v>200</v>
      </c>
      <c r="C223" s="69" t="s">
        <v>555</v>
      </c>
      <c r="D223" s="67">
        <v>3300</v>
      </c>
      <c r="E223" s="68" t="s">
        <v>533</v>
      </c>
      <c r="F223" s="67">
        <v>3000</v>
      </c>
    </row>
    <row r="224" spans="1:6" ht="15">
      <c r="A224" s="65" t="s">
        <v>126</v>
      </c>
      <c r="B224" s="66" t="s">
        <v>240</v>
      </c>
      <c r="C224" s="66" t="s">
        <v>478</v>
      </c>
      <c r="D224" s="67">
        <v>2539200</v>
      </c>
      <c r="E224" s="67">
        <f>E225</f>
        <v>1696787.94</v>
      </c>
      <c r="F224" s="67">
        <f aca="true" t="shared" si="17" ref="F224:F235">D224-E224</f>
        <v>842412.06</v>
      </c>
    </row>
    <row r="225" spans="1:6" ht="15">
      <c r="A225" s="65" t="s">
        <v>127</v>
      </c>
      <c r="B225" s="66" t="s">
        <v>240</v>
      </c>
      <c r="C225" s="66" t="s">
        <v>479</v>
      </c>
      <c r="D225" s="67">
        <v>2539200</v>
      </c>
      <c r="E225" s="67">
        <f>E226+E231</f>
        <v>1696787.94</v>
      </c>
      <c r="F225" s="67">
        <f t="shared" si="17"/>
        <v>842412.06</v>
      </c>
    </row>
    <row r="226" spans="1:6" ht="24.75">
      <c r="A226" s="65" t="s">
        <v>480</v>
      </c>
      <c r="B226" s="66" t="s">
        <v>240</v>
      </c>
      <c r="C226" s="66" t="s">
        <v>481</v>
      </c>
      <c r="D226" s="67">
        <v>667600</v>
      </c>
      <c r="E226" s="67">
        <f>E227</f>
        <v>384937.66</v>
      </c>
      <c r="F226" s="67">
        <f t="shared" si="17"/>
        <v>282662.34</v>
      </c>
    </row>
    <row r="227" spans="1:6" ht="62.25" customHeight="1">
      <c r="A227" s="65" t="s">
        <v>137</v>
      </c>
      <c r="B227" s="66" t="s">
        <v>240</v>
      </c>
      <c r="C227" s="66" t="s">
        <v>482</v>
      </c>
      <c r="D227" s="67">
        <v>667600</v>
      </c>
      <c r="E227" s="67">
        <f>E228</f>
        <v>384937.66</v>
      </c>
      <c r="F227" s="67">
        <f t="shared" si="17"/>
        <v>282662.34</v>
      </c>
    </row>
    <row r="228" spans="1:6" ht="15">
      <c r="A228" s="65" t="s">
        <v>101</v>
      </c>
      <c r="B228" s="66" t="s">
        <v>240</v>
      </c>
      <c r="C228" s="66" t="s">
        <v>483</v>
      </c>
      <c r="D228" s="67">
        <v>667600</v>
      </c>
      <c r="E228" s="67">
        <f>E229</f>
        <v>384937.66</v>
      </c>
      <c r="F228" s="67">
        <f t="shared" si="17"/>
        <v>282662.34</v>
      </c>
    </row>
    <row r="229" spans="1:6" ht="15">
      <c r="A229" s="65" t="s">
        <v>128</v>
      </c>
      <c r="B229" s="66" t="s">
        <v>240</v>
      </c>
      <c r="C229" s="66" t="s">
        <v>484</v>
      </c>
      <c r="D229" s="67">
        <v>667600</v>
      </c>
      <c r="E229" s="67">
        <f>E230</f>
        <v>384937.66</v>
      </c>
      <c r="F229" s="67">
        <f t="shared" si="17"/>
        <v>282662.34</v>
      </c>
    </row>
    <row r="230" spans="1:6" ht="36.75">
      <c r="A230" s="65" t="s">
        <v>152</v>
      </c>
      <c r="B230" s="66" t="s">
        <v>240</v>
      </c>
      <c r="C230" s="66" t="s">
        <v>485</v>
      </c>
      <c r="D230" s="67">
        <v>667600</v>
      </c>
      <c r="E230" s="67">
        <v>384937.66</v>
      </c>
      <c r="F230" s="67">
        <f t="shared" si="17"/>
        <v>282662.34</v>
      </c>
    </row>
    <row r="231" spans="1:6" ht="24.75">
      <c r="A231" s="65" t="s">
        <v>486</v>
      </c>
      <c r="B231" s="66" t="s">
        <v>240</v>
      </c>
      <c r="C231" s="66" t="s">
        <v>487</v>
      </c>
      <c r="D231" s="67">
        <v>1871600</v>
      </c>
      <c r="E231" s="67">
        <f>E232</f>
        <v>1311850.28</v>
      </c>
      <c r="F231" s="67">
        <f t="shared" si="17"/>
        <v>559749.72</v>
      </c>
    </row>
    <row r="232" spans="1:6" ht="62.25" customHeight="1">
      <c r="A232" s="65" t="s">
        <v>137</v>
      </c>
      <c r="B232" s="66" t="s">
        <v>240</v>
      </c>
      <c r="C232" s="66" t="s">
        <v>488</v>
      </c>
      <c r="D232" s="67">
        <v>1871600</v>
      </c>
      <c r="E232" s="67">
        <f>E233</f>
        <v>1311850.28</v>
      </c>
      <c r="F232" s="67">
        <f t="shared" si="17"/>
        <v>559749.72</v>
      </c>
    </row>
    <row r="233" spans="1:6" ht="15">
      <c r="A233" s="65" t="s">
        <v>101</v>
      </c>
      <c r="B233" s="66" t="s">
        <v>240</v>
      </c>
      <c r="C233" s="66" t="s">
        <v>489</v>
      </c>
      <c r="D233" s="67">
        <v>1871600</v>
      </c>
      <c r="E233" s="67">
        <f>E234</f>
        <v>1311850.28</v>
      </c>
      <c r="F233" s="67">
        <f t="shared" si="17"/>
        <v>559749.72</v>
      </c>
    </row>
    <row r="234" spans="1:6" ht="15">
      <c r="A234" s="65" t="s">
        <v>128</v>
      </c>
      <c r="B234" s="66" t="s">
        <v>240</v>
      </c>
      <c r="C234" s="66" t="s">
        <v>490</v>
      </c>
      <c r="D234" s="67">
        <v>1871600</v>
      </c>
      <c r="E234" s="67">
        <f>E235</f>
        <v>1311850.28</v>
      </c>
      <c r="F234" s="67">
        <f t="shared" si="17"/>
        <v>559749.72</v>
      </c>
    </row>
    <row r="235" spans="1:6" ht="36.75">
      <c r="A235" s="65" t="s">
        <v>152</v>
      </c>
      <c r="B235" s="66" t="s">
        <v>240</v>
      </c>
      <c r="C235" s="66" t="s">
        <v>491</v>
      </c>
      <c r="D235" s="67">
        <v>1871600</v>
      </c>
      <c r="E235" s="67">
        <v>1311850.28</v>
      </c>
      <c r="F235" s="67">
        <f t="shared" si="17"/>
        <v>559749.72</v>
      </c>
    </row>
    <row r="236" spans="1:6" ht="15">
      <c r="A236" s="65" t="s">
        <v>132</v>
      </c>
      <c r="B236" s="66" t="s">
        <v>240</v>
      </c>
      <c r="C236" s="66" t="s">
        <v>492</v>
      </c>
      <c r="D236" s="67">
        <v>24000</v>
      </c>
      <c r="E236" s="67">
        <f aca="true" t="shared" si="18" ref="E236:E243">E237</f>
        <v>16000</v>
      </c>
      <c r="F236" s="67">
        <f aca="true" t="shared" si="19" ref="F236:F243">D236-E236</f>
        <v>8000</v>
      </c>
    </row>
    <row r="237" spans="1:6" ht="15">
      <c r="A237" s="65" t="s">
        <v>153</v>
      </c>
      <c r="B237" s="66" t="s">
        <v>240</v>
      </c>
      <c r="C237" s="66" t="s">
        <v>493</v>
      </c>
      <c r="D237" s="67">
        <v>24000</v>
      </c>
      <c r="E237" s="67">
        <f t="shared" si="18"/>
        <v>16000</v>
      </c>
      <c r="F237" s="67">
        <f t="shared" si="19"/>
        <v>8000</v>
      </c>
    </row>
    <row r="238" spans="1:6" ht="26.25" customHeight="1">
      <c r="A238" s="65" t="s">
        <v>534</v>
      </c>
      <c r="B238" s="66" t="s">
        <v>240</v>
      </c>
      <c r="C238" s="66" t="s">
        <v>494</v>
      </c>
      <c r="D238" s="67">
        <v>24000</v>
      </c>
      <c r="E238" s="67">
        <f t="shared" si="18"/>
        <v>16000</v>
      </c>
      <c r="F238" s="67">
        <f t="shared" si="19"/>
        <v>8000</v>
      </c>
    </row>
    <row r="239" spans="1:6" ht="15">
      <c r="A239" s="65" t="s">
        <v>157</v>
      </c>
      <c r="B239" s="66" t="s">
        <v>240</v>
      </c>
      <c r="C239" s="66" t="s">
        <v>495</v>
      </c>
      <c r="D239" s="67">
        <v>24000</v>
      </c>
      <c r="E239" s="67">
        <f t="shared" si="18"/>
        <v>16000</v>
      </c>
      <c r="F239" s="67">
        <f t="shared" si="19"/>
        <v>8000</v>
      </c>
    </row>
    <row r="240" spans="1:6" ht="60.75">
      <c r="A240" s="65" t="s">
        <v>496</v>
      </c>
      <c r="B240" s="66" t="s">
        <v>240</v>
      </c>
      <c r="C240" s="66" t="s">
        <v>497</v>
      </c>
      <c r="D240" s="67">
        <v>24000</v>
      </c>
      <c r="E240" s="67">
        <f t="shared" si="18"/>
        <v>16000</v>
      </c>
      <c r="F240" s="67">
        <f t="shared" si="19"/>
        <v>8000</v>
      </c>
    </row>
    <row r="241" spans="1:6" ht="15">
      <c r="A241" s="65" t="s">
        <v>147</v>
      </c>
      <c r="B241" s="66" t="s">
        <v>240</v>
      </c>
      <c r="C241" s="66" t="s">
        <v>498</v>
      </c>
      <c r="D241" s="67">
        <v>24000</v>
      </c>
      <c r="E241" s="67">
        <f t="shared" si="18"/>
        <v>16000</v>
      </c>
      <c r="F241" s="67">
        <f t="shared" si="19"/>
        <v>8000</v>
      </c>
    </row>
    <row r="242" spans="1:6" ht="15">
      <c r="A242" s="65" t="s">
        <v>101</v>
      </c>
      <c r="B242" s="66" t="s">
        <v>240</v>
      </c>
      <c r="C242" s="66" t="s">
        <v>499</v>
      </c>
      <c r="D242" s="67">
        <v>24000</v>
      </c>
      <c r="E242" s="67">
        <f t="shared" si="18"/>
        <v>16000</v>
      </c>
      <c r="F242" s="67">
        <f t="shared" si="19"/>
        <v>8000</v>
      </c>
    </row>
    <row r="243" spans="1:6" ht="15">
      <c r="A243" s="65" t="s">
        <v>148</v>
      </c>
      <c r="B243" s="66" t="s">
        <v>240</v>
      </c>
      <c r="C243" s="66" t="s">
        <v>500</v>
      </c>
      <c r="D243" s="67">
        <v>24000</v>
      </c>
      <c r="E243" s="67">
        <f t="shared" si="18"/>
        <v>16000</v>
      </c>
      <c r="F243" s="67">
        <f t="shared" si="19"/>
        <v>8000</v>
      </c>
    </row>
    <row r="244" spans="1:6" ht="25.5" customHeight="1">
      <c r="A244" s="65" t="s">
        <v>149</v>
      </c>
      <c r="B244" s="66" t="s">
        <v>240</v>
      </c>
      <c r="C244" s="66" t="s">
        <v>501</v>
      </c>
      <c r="D244" s="67">
        <v>24000</v>
      </c>
      <c r="E244" s="67">
        <v>16000</v>
      </c>
      <c r="F244" s="67">
        <f>D244-E244</f>
        <v>8000</v>
      </c>
    </row>
    <row r="245" spans="1:6" ht="15">
      <c r="A245" s="65" t="s">
        <v>129</v>
      </c>
      <c r="B245" s="66" t="s">
        <v>240</v>
      </c>
      <c r="C245" s="66" t="s">
        <v>502</v>
      </c>
      <c r="D245" s="67">
        <v>41000</v>
      </c>
      <c r="E245" s="67">
        <f aca="true" t="shared" si="20" ref="E245:E250">E246</f>
        <v>19960</v>
      </c>
      <c r="F245" s="67">
        <v>24240</v>
      </c>
    </row>
    <row r="246" spans="1:6" ht="15">
      <c r="A246" s="65" t="s">
        <v>130</v>
      </c>
      <c r="B246" s="66" t="s">
        <v>240</v>
      </c>
      <c r="C246" s="66" t="s">
        <v>503</v>
      </c>
      <c r="D246" s="67">
        <v>41000</v>
      </c>
      <c r="E246" s="67">
        <f t="shared" si="20"/>
        <v>19960</v>
      </c>
      <c r="F246" s="67">
        <v>24240</v>
      </c>
    </row>
    <row r="247" spans="1:6" ht="24.75">
      <c r="A247" s="65" t="s">
        <v>537</v>
      </c>
      <c r="B247" s="66" t="s">
        <v>240</v>
      </c>
      <c r="C247" s="70">
        <v>9.51110207E+19</v>
      </c>
      <c r="D247" s="67">
        <v>41000</v>
      </c>
      <c r="E247" s="67">
        <f t="shared" si="20"/>
        <v>19960</v>
      </c>
      <c r="F247" s="67">
        <v>24240</v>
      </c>
    </row>
    <row r="248" spans="1:6" ht="36.75">
      <c r="A248" s="65" t="s">
        <v>504</v>
      </c>
      <c r="B248" s="66" t="s">
        <v>240</v>
      </c>
      <c r="C248" s="66" t="s">
        <v>505</v>
      </c>
      <c r="D248" s="67">
        <v>25300</v>
      </c>
      <c r="E248" s="67">
        <f t="shared" si="20"/>
        <v>19960</v>
      </c>
      <c r="F248" s="67">
        <v>8540</v>
      </c>
    </row>
    <row r="249" spans="1:6" ht="96.75" customHeight="1">
      <c r="A249" s="65" t="s">
        <v>506</v>
      </c>
      <c r="B249" s="66" t="s">
        <v>240</v>
      </c>
      <c r="C249" s="66" t="s">
        <v>507</v>
      </c>
      <c r="D249" s="67">
        <v>25300</v>
      </c>
      <c r="E249" s="67">
        <f t="shared" si="20"/>
        <v>19960</v>
      </c>
      <c r="F249" s="67">
        <v>8540</v>
      </c>
    </row>
    <row r="250" spans="1:6" ht="36.75">
      <c r="A250" s="65" t="s">
        <v>141</v>
      </c>
      <c r="B250" s="66" t="s">
        <v>240</v>
      </c>
      <c r="C250" s="66" t="s">
        <v>508</v>
      </c>
      <c r="D250" s="67">
        <v>25300</v>
      </c>
      <c r="E250" s="67">
        <f t="shared" si="20"/>
        <v>19960</v>
      </c>
      <c r="F250" s="67">
        <v>8540</v>
      </c>
    </row>
    <row r="251" spans="1:6" ht="15">
      <c r="A251" s="65" t="s">
        <v>101</v>
      </c>
      <c r="B251" s="66" t="s">
        <v>240</v>
      </c>
      <c r="C251" s="66" t="s">
        <v>509</v>
      </c>
      <c r="D251" s="67">
        <v>25300</v>
      </c>
      <c r="E251" s="67">
        <f>E254</f>
        <v>19960</v>
      </c>
      <c r="F251" s="67">
        <v>8540</v>
      </c>
    </row>
    <row r="252" spans="1:6" ht="15" customHeight="1" hidden="1">
      <c r="A252" s="65" t="s">
        <v>107</v>
      </c>
      <c r="B252" s="66" t="s">
        <v>240</v>
      </c>
      <c r="C252" s="66" t="s">
        <v>510</v>
      </c>
      <c r="D252" s="67">
        <v>5300</v>
      </c>
      <c r="E252" s="67">
        <v>0</v>
      </c>
      <c r="F252" s="67">
        <v>5300</v>
      </c>
    </row>
    <row r="253" spans="1:6" ht="15">
      <c r="A253" s="65" t="s">
        <v>109</v>
      </c>
      <c r="B253" s="66" t="s">
        <v>240</v>
      </c>
      <c r="C253" s="66" t="s">
        <v>511</v>
      </c>
      <c r="D253" s="67">
        <v>5300</v>
      </c>
      <c r="E253" s="68" t="s">
        <v>533</v>
      </c>
      <c r="F253" s="67">
        <v>5300</v>
      </c>
    </row>
    <row r="254" spans="1:6" ht="15">
      <c r="A254" s="65" t="s">
        <v>112</v>
      </c>
      <c r="B254" s="66" t="s">
        <v>240</v>
      </c>
      <c r="C254" s="66" t="s">
        <v>512</v>
      </c>
      <c r="D254" s="67">
        <v>20000</v>
      </c>
      <c r="E254" s="67">
        <v>19960</v>
      </c>
      <c r="F254" s="67">
        <v>3240</v>
      </c>
    </row>
    <row r="255" spans="1:6" ht="24.75">
      <c r="A255" s="65" t="s">
        <v>513</v>
      </c>
      <c r="B255" s="66" t="s">
        <v>240</v>
      </c>
      <c r="C255" s="66" t="s">
        <v>514</v>
      </c>
      <c r="D255" s="67">
        <v>15700</v>
      </c>
      <c r="E255" s="71" t="s">
        <v>533</v>
      </c>
      <c r="F255" s="67">
        <v>15700</v>
      </c>
    </row>
    <row r="256" spans="1:6" ht="84.75" customHeight="1">
      <c r="A256" s="65" t="s">
        <v>515</v>
      </c>
      <c r="B256" s="66" t="s">
        <v>240</v>
      </c>
      <c r="C256" s="66" t="s">
        <v>516</v>
      </c>
      <c r="D256" s="67">
        <v>15700</v>
      </c>
      <c r="E256" s="71" t="s">
        <v>533</v>
      </c>
      <c r="F256" s="67">
        <v>15700</v>
      </c>
    </row>
    <row r="257" spans="1:6" ht="36.75">
      <c r="A257" s="65" t="s">
        <v>141</v>
      </c>
      <c r="B257" s="66" t="s">
        <v>240</v>
      </c>
      <c r="C257" s="66" t="s">
        <v>517</v>
      </c>
      <c r="D257" s="67">
        <v>15700</v>
      </c>
      <c r="E257" s="71" t="s">
        <v>533</v>
      </c>
      <c r="F257" s="67">
        <v>15700</v>
      </c>
    </row>
    <row r="258" spans="1:6" ht="15">
      <c r="A258" s="65" t="s">
        <v>113</v>
      </c>
      <c r="B258" s="66" t="s">
        <v>240</v>
      </c>
      <c r="C258" s="66" t="s">
        <v>518</v>
      </c>
      <c r="D258" s="67">
        <v>15700</v>
      </c>
      <c r="E258" s="71" t="s">
        <v>533</v>
      </c>
      <c r="F258" s="67">
        <v>15700</v>
      </c>
    </row>
    <row r="259" spans="1:6" ht="15">
      <c r="A259" s="65" t="s">
        <v>114</v>
      </c>
      <c r="B259" s="66" t="s">
        <v>240</v>
      </c>
      <c r="C259" s="66" t="s">
        <v>519</v>
      </c>
      <c r="D259" s="67">
        <v>15700</v>
      </c>
      <c r="E259" s="71" t="s">
        <v>533</v>
      </c>
      <c r="F259" s="67">
        <v>15700</v>
      </c>
    </row>
    <row r="260" spans="1:6" ht="24.75">
      <c r="A260" s="65" t="s">
        <v>520</v>
      </c>
      <c r="B260" s="66" t="s">
        <v>521</v>
      </c>
      <c r="C260" s="66"/>
      <c r="D260" s="67">
        <v>-653000</v>
      </c>
      <c r="E260" s="67">
        <v>2322084.87</v>
      </c>
      <c r="F260" s="67">
        <v>2322084.87</v>
      </c>
    </row>
    <row r="261" spans="1:6" ht="15">
      <c r="A261" s="72"/>
      <c r="B261" s="73"/>
      <c r="C261" s="73"/>
      <c r="D261" s="73"/>
      <c r="E261" s="73"/>
      <c r="F261" s="73"/>
    </row>
  </sheetData>
  <sheetProtection/>
  <printOptions/>
  <pageMargins left="0.2" right="0.2" top="0.2" bottom="0.2" header="0.2" footer="0.2"/>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F31"/>
  <sheetViews>
    <sheetView zoomScalePageLayoutView="0" workbookViewId="0" topLeftCell="A1">
      <selection activeCell="A9" sqref="A9"/>
    </sheetView>
  </sheetViews>
  <sheetFormatPr defaultColWidth="9.140625" defaultRowHeight="15"/>
  <cols>
    <col min="1" max="1" width="18.00390625" style="0" customWidth="1"/>
    <col min="3" max="3" width="24.00390625" style="0" customWidth="1"/>
    <col min="4" max="4" width="13.28125" style="0" customWidth="1"/>
    <col min="5" max="5" width="15.421875" style="0" customWidth="1"/>
    <col min="6" max="6" width="13.57421875" style="0" customWidth="1"/>
  </cols>
  <sheetData>
    <row r="1" spans="1:6" ht="15">
      <c r="A1" s="79" t="s">
        <v>66</v>
      </c>
      <c r="B1" s="79"/>
      <c r="C1" s="79"/>
      <c r="D1" s="79"/>
      <c r="E1" s="79"/>
      <c r="F1" s="79"/>
    </row>
    <row r="2" spans="1:6" ht="15">
      <c r="A2" s="38"/>
      <c r="B2" s="39"/>
      <c r="C2" s="40"/>
      <c r="D2" s="41"/>
      <c r="E2" s="41"/>
      <c r="F2" s="42"/>
    </row>
    <row r="3" spans="1:6" ht="13.5" customHeight="1">
      <c r="A3" s="24"/>
      <c r="B3" s="25" t="s">
        <v>14</v>
      </c>
      <c r="C3" s="26" t="s">
        <v>67</v>
      </c>
      <c r="D3" s="27" t="s">
        <v>68</v>
      </c>
      <c r="E3" s="26"/>
      <c r="F3" s="26"/>
    </row>
    <row r="4" spans="1:6" ht="26.25" customHeight="1">
      <c r="A4" s="28" t="s">
        <v>18</v>
      </c>
      <c r="B4" s="29" t="s">
        <v>19</v>
      </c>
      <c r="C4" s="28" t="s">
        <v>69</v>
      </c>
      <c r="D4" s="30" t="s">
        <v>21</v>
      </c>
      <c r="E4" s="30" t="s">
        <v>22</v>
      </c>
      <c r="F4" s="43" t="s">
        <v>98</v>
      </c>
    </row>
    <row r="5" spans="1:6" ht="15">
      <c r="A5" s="31"/>
      <c r="B5" s="29" t="s">
        <v>24</v>
      </c>
      <c r="C5" s="37" t="s">
        <v>70</v>
      </c>
      <c r="D5" s="30" t="s">
        <v>23</v>
      </c>
      <c r="E5" s="28"/>
      <c r="F5" s="44"/>
    </row>
    <row r="6" spans="1:6" ht="15">
      <c r="A6" s="28"/>
      <c r="B6" s="29"/>
      <c r="C6" s="28" t="s">
        <v>20</v>
      </c>
      <c r="D6" s="30"/>
      <c r="E6" s="30"/>
      <c r="F6" s="43"/>
    </row>
    <row r="7" spans="1:6" ht="3.75" customHeight="1">
      <c r="A7" s="28"/>
      <c r="B7" s="29"/>
      <c r="C7" s="37" t="s">
        <v>25</v>
      </c>
      <c r="D7" s="30"/>
      <c r="E7" s="30"/>
      <c r="F7" s="45"/>
    </row>
    <row r="8" spans="1:6" ht="15">
      <c r="A8" s="46">
        <v>1</v>
      </c>
      <c r="B8" s="46">
        <v>2</v>
      </c>
      <c r="C8" s="46">
        <v>3</v>
      </c>
      <c r="D8" s="27" t="s">
        <v>26</v>
      </c>
      <c r="E8" s="27" t="s">
        <v>27</v>
      </c>
      <c r="F8" s="27"/>
    </row>
    <row r="9" spans="1:6" ht="57.75" customHeight="1">
      <c r="A9" s="54" t="s">
        <v>522</v>
      </c>
      <c r="B9" s="53" t="s">
        <v>71</v>
      </c>
      <c r="C9" s="53"/>
      <c r="D9" s="55">
        <f>D11</f>
        <v>653000</v>
      </c>
      <c r="E9" s="55">
        <f>E11</f>
        <v>-2322084.87</v>
      </c>
      <c r="F9" s="53">
        <f>F16+F15</f>
        <v>-413477.9900000002</v>
      </c>
    </row>
    <row r="10" spans="1:6" ht="60" customHeight="1">
      <c r="A10" s="54" t="s">
        <v>523</v>
      </c>
      <c r="B10" s="53" t="s">
        <v>72</v>
      </c>
      <c r="C10" s="53"/>
      <c r="D10" s="53">
        <v>0</v>
      </c>
      <c r="E10" s="53">
        <v>0</v>
      </c>
      <c r="F10" s="53">
        <v>0</v>
      </c>
    </row>
    <row r="11" spans="1:6" ht="40.5" customHeight="1">
      <c r="A11" s="54" t="s">
        <v>524</v>
      </c>
      <c r="B11" s="53" t="s">
        <v>525</v>
      </c>
      <c r="C11" s="53" t="s">
        <v>526</v>
      </c>
      <c r="D11" s="55">
        <f>D16+D12</f>
        <v>653000</v>
      </c>
      <c r="E11" s="55">
        <f>E16+E12</f>
        <v>-2322084.87</v>
      </c>
      <c r="F11" s="53">
        <f>F16+F15</f>
        <v>-413477.9900000002</v>
      </c>
    </row>
    <row r="12" spans="1:6" ht="28.5" customHeight="1">
      <c r="A12" s="54" t="s">
        <v>74</v>
      </c>
      <c r="B12" s="53" t="s">
        <v>527</v>
      </c>
      <c r="C12" s="53" t="s">
        <v>75</v>
      </c>
      <c r="D12" s="53">
        <v>-9012500</v>
      </c>
      <c r="E12" s="53">
        <f aca="true" t="shared" si="0" ref="E12:F14">E13</f>
        <v>-8077798.92</v>
      </c>
      <c r="F12" s="53">
        <f t="shared" si="0"/>
        <v>-4323263.94</v>
      </c>
    </row>
    <row r="13" spans="1:6" ht="27.75" customHeight="1">
      <c r="A13" s="54" t="s">
        <v>76</v>
      </c>
      <c r="B13" s="53" t="s">
        <v>527</v>
      </c>
      <c r="C13" s="53" t="s">
        <v>77</v>
      </c>
      <c r="D13" s="53">
        <v>-9012500</v>
      </c>
      <c r="E13" s="53">
        <f t="shared" si="0"/>
        <v>-8077798.92</v>
      </c>
      <c r="F13" s="53">
        <f t="shared" si="0"/>
        <v>-4323263.94</v>
      </c>
    </row>
    <row r="14" spans="1:6" ht="36" customHeight="1">
      <c r="A14" s="54" t="s">
        <v>528</v>
      </c>
      <c r="B14" s="53" t="s">
        <v>527</v>
      </c>
      <c r="C14" s="53" t="s">
        <v>78</v>
      </c>
      <c r="D14" s="53">
        <v>-9012500</v>
      </c>
      <c r="E14" s="53">
        <f t="shared" si="0"/>
        <v>-8077798.92</v>
      </c>
      <c r="F14" s="53">
        <f t="shared" si="0"/>
        <v>-4323263.94</v>
      </c>
    </row>
    <row r="15" spans="1:6" ht="39" customHeight="1">
      <c r="A15" s="54" t="s">
        <v>529</v>
      </c>
      <c r="B15" s="53" t="s">
        <v>527</v>
      </c>
      <c r="C15" s="53" t="s">
        <v>79</v>
      </c>
      <c r="D15" s="53">
        <v>-9012500</v>
      </c>
      <c r="E15" s="53">
        <v>-8077798.92</v>
      </c>
      <c r="F15" s="53">
        <v>-4323263.94</v>
      </c>
    </row>
    <row r="16" spans="1:6" ht="52.5" customHeight="1">
      <c r="A16" s="54" t="s">
        <v>80</v>
      </c>
      <c r="B16" s="53" t="s">
        <v>530</v>
      </c>
      <c r="C16" s="53" t="s">
        <v>81</v>
      </c>
      <c r="D16" s="53">
        <f>D17</f>
        <v>9665500</v>
      </c>
      <c r="E16" s="55">
        <f aca="true" t="shared" si="1" ref="E16:F18">E17</f>
        <v>5755714.05</v>
      </c>
      <c r="F16" s="53">
        <f t="shared" si="1"/>
        <v>3909785.95</v>
      </c>
    </row>
    <row r="17" spans="1:6" ht="38.25" customHeight="1">
      <c r="A17" s="54" t="s">
        <v>82</v>
      </c>
      <c r="B17" s="53" t="s">
        <v>530</v>
      </c>
      <c r="C17" s="53" t="s">
        <v>83</v>
      </c>
      <c r="D17" s="53">
        <f>D18</f>
        <v>9665500</v>
      </c>
      <c r="E17" s="55">
        <f t="shared" si="1"/>
        <v>5755714.05</v>
      </c>
      <c r="F17" s="53">
        <f t="shared" si="1"/>
        <v>3909785.95</v>
      </c>
    </row>
    <row r="18" spans="1:6" ht="40.5" customHeight="1">
      <c r="A18" s="54" t="s">
        <v>531</v>
      </c>
      <c r="B18" s="53" t="s">
        <v>530</v>
      </c>
      <c r="C18" s="53" t="s">
        <v>84</v>
      </c>
      <c r="D18" s="53">
        <f>D19</f>
        <v>9665500</v>
      </c>
      <c r="E18" s="55">
        <f t="shared" si="1"/>
        <v>5755714.05</v>
      </c>
      <c r="F18" s="55">
        <f t="shared" si="1"/>
        <v>3909785.95</v>
      </c>
    </row>
    <row r="19" spans="1:6" ht="42.75" customHeight="1">
      <c r="A19" s="54" t="s">
        <v>532</v>
      </c>
      <c r="B19" s="53" t="s">
        <v>530</v>
      </c>
      <c r="C19" s="53" t="s">
        <v>86</v>
      </c>
      <c r="D19" s="53">
        <f>D20</f>
        <v>9665500</v>
      </c>
      <c r="E19" s="55">
        <f>E20</f>
        <v>5755714.05</v>
      </c>
      <c r="F19" s="55">
        <f>D19-E19</f>
        <v>3909785.95</v>
      </c>
    </row>
    <row r="20" spans="1:6" ht="54" customHeight="1">
      <c r="A20" s="47" t="s">
        <v>85</v>
      </c>
      <c r="B20" s="48">
        <v>720</v>
      </c>
      <c r="C20" s="49" t="s">
        <v>86</v>
      </c>
      <c r="D20" s="53">
        <v>9665500</v>
      </c>
      <c r="E20" s="34">
        <v>5755714.05</v>
      </c>
      <c r="F20" s="48" t="s">
        <v>73</v>
      </c>
    </row>
    <row r="21" spans="1:6" ht="0.75" customHeight="1">
      <c r="A21" s="50"/>
      <c r="B21" s="35"/>
      <c r="C21" s="35"/>
      <c r="D21" s="35"/>
      <c r="E21" s="35"/>
      <c r="F21" s="35"/>
    </row>
    <row r="22" spans="1:6" ht="15">
      <c r="A22" s="50"/>
      <c r="B22" s="35"/>
      <c r="C22" s="35"/>
      <c r="D22" s="35"/>
      <c r="E22" s="35"/>
      <c r="F22" s="35"/>
    </row>
    <row r="23" spans="1:6" ht="15">
      <c r="A23" s="36" t="s">
        <v>87</v>
      </c>
      <c r="B23" s="51"/>
      <c r="C23" s="35"/>
      <c r="D23" s="35"/>
      <c r="E23" s="35"/>
      <c r="F23" s="35"/>
    </row>
    <row r="24" spans="1:6" ht="15">
      <c r="A24" s="17" t="s">
        <v>88</v>
      </c>
      <c r="B24" s="51"/>
      <c r="C24" s="35"/>
      <c r="D24" s="35"/>
      <c r="E24" s="35"/>
      <c r="F24" s="35"/>
    </row>
    <row r="25" spans="1:6" ht="15">
      <c r="A25" s="36" t="s">
        <v>134</v>
      </c>
      <c r="B25" s="51"/>
      <c r="C25" s="35"/>
      <c r="D25" s="35"/>
      <c r="E25" s="35"/>
      <c r="F25" s="35"/>
    </row>
    <row r="26" spans="1:6" ht="15">
      <c r="A26" s="17" t="s">
        <v>89</v>
      </c>
      <c r="B26" s="51"/>
      <c r="C26" s="35"/>
      <c r="D26" s="35"/>
      <c r="E26" s="35"/>
      <c r="F26" s="35"/>
    </row>
    <row r="27" spans="1:6" ht="15">
      <c r="A27" s="17" t="s">
        <v>90</v>
      </c>
      <c r="B27" s="51"/>
      <c r="C27" s="35"/>
      <c r="D27" s="35"/>
      <c r="E27" s="35"/>
      <c r="F27" s="35"/>
    </row>
    <row r="28" spans="1:6" ht="15">
      <c r="A28" s="17" t="s">
        <v>91</v>
      </c>
      <c r="B28" s="51"/>
      <c r="C28" s="35"/>
      <c r="D28" s="35"/>
      <c r="E28" s="35"/>
      <c r="F28" s="35"/>
    </row>
    <row r="29" spans="1:6" ht="15">
      <c r="A29" s="17"/>
      <c r="B29" s="51"/>
      <c r="C29" s="35"/>
      <c r="D29" s="35"/>
      <c r="E29" s="35"/>
      <c r="F29" s="35"/>
    </row>
    <row r="30" spans="1:6" ht="15">
      <c r="A30" s="17" t="s">
        <v>564</v>
      </c>
      <c r="B30" s="51"/>
      <c r="C30" s="35"/>
      <c r="D30" s="35"/>
      <c r="E30" s="35"/>
      <c r="F30" s="35"/>
    </row>
    <row r="31" spans="1:6" ht="15">
      <c r="A31" s="52"/>
      <c r="B31" s="52"/>
      <c r="C31" s="52"/>
      <c r="D31" s="52"/>
      <c r="E31" s="52"/>
      <c r="F31" s="52"/>
    </row>
  </sheetData>
  <sheetProtection/>
  <mergeCells count="1">
    <mergeCell ref="A1:F1"/>
  </mergeCells>
  <printOptions/>
  <pageMargins left="0.7" right="0.2" top="0.29" bottom="0.2" header="0.3" footer="0.2"/>
  <pageSetup horizontalDpi="180" verticalDpi="18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2014-10-10T10:08:13Z</dcterms:modified>
  <cp:category/>
  <cp:version/>
  <cp:contentType/>
  <cp:contentStatus/>
</cp:coreProperties>
</file>